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omments1.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DieseArbeitsmappe" defaultThemeVersion="166925"/>
  <mc:AlternateContent xmlns:mc="http://schemas.openxmlformats.org/markup-compatibility/2006">
    <mc:Choice Requires="x15">
      <x15ac:absPath xmlns:x15ac="http://schemas.microsoft.com/office/spreadsheetml/2010/11/ac" url="K:\07_fachgesellschaften\_anoa\06_erhebungsbogen\"/>
    </mc:Choice>
  </mc:AlternateContent>
  <xr:revisionPtr revIDLastSave="0" documentId="13_ncr:1_{E9996CDD-04B2-46AA-9F60-732D8D4422B8}" xr6:coauthVersionLast="47" xr6:coauthVersionMax="47" xr10:uidLastSave="{00000000-0000-0000-0000-000000000000}"/>
  <workbookProtection workbookAlgorithmName="SHA-512" workbookHashValue="J4IAvG0dJ2CVIjns4ITud/yW8nqlMkaWI8it/66Aq4f4iBnRIrGnpEXimbgQWbKH3rYlux3Rb4LfY9TuA9/WZg==" workbookSaltValue="5KD8tLJtF+1DLidoz5dLEw==" workbookSpinCount="100000" lockStructure="1"/>
  <bookViews>
    <workbookView xWindow="-120" yWindow="-120" windowWidth="29040" windowHeight="15840" tabRatio="742" xr2:uid="{00000000-000D-0000-FFFF-FFFF00000000}"/>
  </bookViews>
  <sheets>
    <sheet name="Deckblatt" sheetId="30" r:id="rId1"/>
    <sheet name="Inhalt" sheetId="31" r:id="rId2"/>
    <sheet name="Ausfüllhinweise " sheetId="32" r:id="rId3"/>
    <sheet name="Übersicht Bearbeitungsstand" sheetId="14" state="hidden" r:id="rId4"/>
    <sheet name="Allgemeine Angaben" sheetId="3" r:id="rId5"/>
    <sheet name="Personal" sheetId="40" r:id="rId6"/>
    <sheet name="Zusammenfassung" sheetId="37" r:id="rId7"/>
    <sheet name="versteckt" sheetId="13" state="hidden" r:id="rId8"/>
    <sheet name="Daten Einrichtung" sheetId="42" state="hidden" r:id="rId9"/>
    <sheet name="Daten Personal Ärzte" sheetId="41" state="hidden" r:id="rId10"/>
    <sheet name="Daten Personal Psychother." sheetId="43" state="hidden" r:id="rId11"/>
    <sheet name="Daten Personal Pflege" sheetId="45" state="hidden" r:id="rId12"/>
    <sheet name="Daten Personal Physioth." sheetId="46" state="hidden" r:id="rId13"/>
    <sheet name="Daten Personal sonstige" sheetId="47"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4" i="40" l="1" a="1"/>
  <c r="A134" i="40" s="1"/>
  <c r="B203" i="40"/>
  <c r="A73" i="40" l="1"/>
  <c r="E44" i="37"/>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D36" i="40"/>
  <c r="C36" i="40"/>
  <c r="B36" i="40"/>
  <c r="E46" i="37"/>
  <c r="E70" i="37" l="1"/>
  <c r="C210" i="40"/>
  <c r="D210" i="40"/>
  <c r="E210" i="40"/>
  <c r="F210" i="40"/>
  <c r="G210" i="40"/>
  <c r="H210" i="40"/>
  <c r="I210" i="40"/>
  <c r="J210" i="40"/>
  <c r="K210" i="40"/>
  <c r="L210" i="40"/>
  <c r="M210" i="40"/>
  <c r="N210" i="40"/>
  <c r="O210" i="40"/>
  <c r="P210" i="40"/>
  <c r="Q210" i="40"/>
  <c r="R210" i="40"/>
  <c r="S210" i="40"/>
  <c r="T210" i="40"/>
  <c r="U210" i="40"/>
  <c r="V210" i="40"/>
  <c r="W210" i="40"/>
  <c r="X210" i="40"/>
  <c r="Y210" i="40"/>
  <c r="Z210" i="40"/>
  <c r="AA210" i="40"/>
  <c r="AB210" i="40"/>
  <c r="AC210" i="40"/>
  <c r="AD210" i="40"/>
  <c r="AE210" i="40"/>
  <c r="C209" i="40"/>
  <c r="D209" i="40"/>
  <c r="E209" i="40"/>
  <c r="F209" i="40"/>
  <c r="G209" i="40"/>
  <c r="H209" i="40"/>
  <c r="I209" i="40"/>
  <c r="J209" i="40"/>
  <c r="K209" i="40"/>
  <c r="L209" i="40"/>
  <c r="M209" i="40"/>
  <c r="N209" i="40"/>
  <c r="O209" i="40"/>
  <c r="P209" i="40"/>
  <c r="Q209" i="40"/>
  <c r="R209" i="40"/>
  <c r="S209" i="40"/>
  <c r="T209" i="40"/>
  <c r="U209" i="40"/>
  <c r="V209" i="40"/>
  <c r="W209" i="40"/>
  <c r="X209" i="40"/>
  <c r="Y209" i="40"/>
  <c r="Z209" i="40"/>
  <c r="AA209" i="40"/>
  <c r="AB209" i="40"/>
  <c r="AC209" i="40"/>
  <c r="AD209" i="40"/>
  <c r="AE209" i="40"/>
  <c r="B210" i="40"/>
  <c r="B209" i="40"/>
  <c r="C34" i="40"/>
  <c r="E22" i="37"/>
  <c r="E20" i="37"/>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O2" i="41"/>
  <c r="D43" i="40" l="1"/>
  <c r="E43" i="40"/>
  <c r="F43" i="40"/>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E42" i="40"/>
  <c r="F42" i="40"/>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D42" i="40"/>
  <c r="F70" i="37"/>
  <c r="D31" i="46"/>
  <c r="D29" i="46"/>
  <c r="D30" i="46"/>
  <c r="D23" i="46"/>
  <c r="D24" i="46"/>
  <c r="D25" i="46"/>
  <c r="D26" i="46"/>
  <c r="D27" i="46"/>
  <c r="D28" i="46"/>
  <c r="D3" i="46"/>
  <c r="D4" i="46"/>
  <c r="D5" i="46"/>
  <c r="D6" i="46"/>
  <c r="D7" i="46"/>
  <c r="D8" i="46"/>
  <c r="D9" i="46"/>
  <c r="D10" i="46"/>
  <c r="D11" i="46"/>
  <c r="D12" i="46"/>
  <c r="D13" i="46"/>
  <c r="D14" i="46"/>
  <c r="D15" i="46"/>
  <c r="D16" i="46"/>
  <c r="D17" i="46"/>
  <c r="D18" i="46"/>
  <c r="D19" i="46"/>
  <c r="D20" i="46"/>
  <c r="D21" i="46"/>
  <c r="D22" i="46"/>
  <c r="D2" i="46"/>
  <c r="D21" i="43"/>
  <c r="D22" i="43"/>
  <c r="D23" i="43"/>
  <c r="D24" i="43"/>
  <c r="D25" i="43"/>
  <c r="D26" i="43"/>
  <c r="D27" i="43"/>
  <c r="D28" i="43"/>
  <c r="D29" i="43"/>
  <c r="D30" i="43"/>
  <c r="D31" i="43"/>
  <c r="D3" i="43"/>
  <c r="D4" i="43"/>
  <c r="D5" i="43"/>
  <c r="D6" i="43"/>
  <c r="D7" i="43"/>
  <c r="D8" i="43"/>
  <c r="D9" i="43"/>
  <c r="D10" i="43"/>
  <c r="D11" i="43"/>
  <c r="D12" i="43"/>
  <c r="D13" i="43"/>
  <c r="D14" i="43"/>
  <c r="D15" i="43"/>
  <c r="D16" i="43"/>
  <c r="D17" i="43"/>
  <c r="D18" i="43"/>
  <c r="D19" i="43"/>
  <c r="D20" i="43"/>
  <c r="D2" i="43"/>
  <c r="D3" i="45"/>
  <c r="D4" i="45"/>
  <c r="D5" i="45"/>
  <c r="D6" i="45"/>
  <c r="D7" i="45"/>
  <c r="D8" i="45"/>
  <c r="D9" i="45"/>
  <c r="D10" i="45"/>
  <c r="D11" i="45"/>
  <c r="D12" i="45"/>
  <c r="D13" i="45"/>
  <c r="D14" i="45"/>
  <c r="D15" i="45"/>
  <c r="D16" i="45"/>
  <c r="D17" i="45"/>
  <c r="D18" i="45"/>
  <c r="D19" i="45"/>
  <c r="D20" i="45"/>
  <c r="D21" i="45"/>
  <c r="D22" i="45"/>
  <c r="D23" i="45"/>
  <c r="D24" i="45"/>
  <c r="D25" i="45"/>
  <c r="D26" i="45"/>
  <c r="D27" i="45"/>
  <c r="D28" i="45"/>
  <c r="D29" i="45"/>
  <c r="D30" i="45"/>
  <c r="D31" i="45"/>
  <c r="D2" i="45"/>
  <c r="J31" i="47"/>
  <c r="J30" i="47"/>
  <c r="J21" i="47"/>
  <c r="J22" i="47"/>
  <c r="J23" i="47"/>
  <c r="J24" i="47"/>
  <c r="J25" i="47"/>
  <c r="J26" i="47"/>
  <c r="J27" i="47"/>
  <c r="J28" i="47"/>
  <c r="J29" i="47"/>
  <c r="J4" i="47"/>
  <c r="J5" i="47"/>
  <c r="J6" i="47"/>
  <c r="J7" i="47"/>
  <c r="J8" i="47"/>
  <c r="J9" i="47"/>
  <c r="J10" i="47"/>
  <c r="J11" i="47"/>
  <c r="J12" i="47"/>
  <c r="J13" i="47"/>
  <c r="J14" i="47"/>
  <c r="J15" i="47"/>
  <c r="J16" i="47"/>
  <c r="J17" i="47"/>
  <c r="J18" i="47"/>
  <c r="J19" i="47"/>
  <c r="J20" i="47"/>
  <c r="J3" i="47"/>
  <c r="I31" i="47"/>
  <c r="I30" i="47"/>
  <c r="I29" i="47"/>
  <c r="I28" i="47"/>
  <c r="I27" i="47"/>
  <c r="I14" i="47"/>
  <c r="I26" i="47"/>
  <c r="I25" i="47"/>
  <c r="I24" i="47"/>
  <c r="I23" i="47"/>
  <c r="I22" i="47"/>
  <c r="I21" i="47"/>
  <c r="I20" i="47"/>
  <c r="I19" i="47"/>
  <c r="I18" i="47"/>
  <c r="I17" i="47"/>
  <c r="I16" i="47"/>
  <c r="I15" i="47"/>
  <c r="I13" i="47"/>
  <c r="I12" i="47"/>
  <c r="I11" i="47"/>
  <c r="I10" i="47"/>
  <c r="I9" i="47"/>
  <c r="I8" i="47"/>
  <c r="I7" i="47"/>
  <c r="I6" i="47"/>
  <c r="I5" i="47"/>
  <c r="I4" i="47"/>
  <c r="I3" i="47"/>
  <c r="J2" i="47"/>
  <c r="I2" i="47"/>
  <c r="A2" i="42" l="1"/>
  <c r="E58" i="3"/>
  <c r="E18" i="37"/>
  <c r="F18" i="37" s="1"/>
  <c r="I2" i="42"/>
  <c r="H2" i="42"/>
  <c r="G2" i="42"/>
  <c r="D36" i="37" l="1"/>
  <c r="D35" i="37"/>
  <c r="E24" i="37"/>
  <c r="E34" i="40"/>
  <c r="E26" i="37" s="1"/>
  <c r="B42" i="40"/>
  <c r="B67" i="40" s="1"/>
  <c r="C42" i="40"/>
  <c r="C67" i="40" s="1"/>
  <c r="E67" i="40"/>
  <c r="H67" i="40"/>
  <c r="I67" i="40"/>
  <c r="J67" i="40"/>
  <c r="K67" i="40"/>
  <c r="L67" i="40"/>
  <c r="M67" i="40"/>
  <c r="N67" i="40"/>
  <c r="O67" i="40"/>
  <c r="P67" i="40"/>
  <c r="Q67" i="40"/>
  <c r="R67" i="40"/>
  <c r="B43" i="40"/>
  <c r="B68" i="40" s="1"/>
  <c r="C43" i="40"/>
  <c r="C68" i="40" s="1"/>
  <c r="D68" i="40"/>
  <c r="H68" i="40"/>
  <c r="I68" i="40"/>
  <c r="J68" i="40"/>
  <c r="L68" i="40"/>
  <c r="M68" i="40"/>
  <c r="N68" i="40"/>
  <c r="O68" i="40"/>
  <c r="P68" i="40"/>
  <c r="Q68" i="40"/>
  <c r="R68" i="40"/>
  <c r="B55" i="40"/>
  <c r="C55" i="40"/>
  <c r="D55" i="40"/>
  <c r="F55" i="40"/>
  <c r="G55" i="40"/>
  <c r="H55" i="40"/>
  <c r="I55" i="40"/>
  <c r="J55" i="40"/>
  <c r="K55" i="40"/>
  <c r="L55" i="40"/>
  <c r="M55" i="40"/>
  <c r="N55" i="40"/>
  <c r="O55" i="40"/>
  <c r="P55" i="40"/>
  <c r="Q55" i="40"/>
  <c r="R55" i="40"/>
  <c r="B56" i="40"/>
  <c r="C56" i="40"/>
  <c r="D56" i="40"/>
  <c r="E56" i="40"/>
  <c r="F56" i="40"/>
  <c r="G56" i="40"/>
  <c r="H56" i="40"/>
  <c r="I56" i="40"/>
  <c r="J56" i="40"/>
  <c r="K56" i="40"/>
  <c r="L56" i="40"/>
  <c r="M56" i="40"/>
  <c r="N56" i="40"/>
  <c r="O56" i="40"/>
  <c r="P56" i="40"/>
  <c r="Q56" i="40"/>
  <c r="R56" i="40"/>
  <c r="A61" i="40"/>
  <c r="D67" i="40"/>
  <c r="F67" i="40"/>
  <c r="G67" i="40"/>
  <c r="E68" i="40"/>
  <c r="F68" i="40"/>
  <c r="G68" i="40"/>
  <c r="K68" i="40"/>
  <c r="C182" i="40" l="1"/>
  <c r="D182" i="40"/>
  <c r="E182" i="40"/>
  <c r="F182" i="40"/>
  <c r="G182" i="40"/>
  <c r="H182" i="40"/>
  <c r="I182" i="40"/>
  <c r="J182" i="40"/>
  <c r="K182" i="40"/>
  <c r="L182" i="40"/>
  <c r="M182" i="40"/>
  <c r="N182" i="40"/>
  <c r="O182" i="40"/>
  <c r="P182" i="40"/>
  <c r="Q182" i="40"/>
  <c r="R182" i="40"/>
  <c r="S182" i="40"/>
  <c r="T182" i="40"/>
  <c r="U182" i="40"/>
  <c r="V182" i="40"/>
  <c r="W182" i="40"/>
  <c r="X182" i="40"/>
  <c r="Y182" i="40"/>
  <c r="Z182" i="40"/>
  <c r="AA182" i="40"/>
  <c r="AB182" i="40"/>
  <c r="AC182" i="40"/>
  <c r="AD182" i="40"/>
  <c r="AE182" i="40"/>
  <c r="C181" i="40"/>
  <c r="D181" i="40"/>
  <c r="E181" i="40"/>
  <c r="F181" i="40"/>
  <c r="G181" i="40"/>
  <c r="H181" i="40"/>
  <c r="I181" i="40"/>
  <c r="J181" i="40"/>
  <c r="K181" i="40"/>
  <c r="L181" i="40"/>
  <c r="M181" i="40"/>
  <c r="N181" i="40"/>
  <c r="O181" i="40"/>
  <c r="P181" i="40"/>
  <c r="Q181" i="40"/>
  <c r="R181" i="40"/>
  <c r="S181" i="40"/>
  <c r="T181" i="40"/>
  <c r="U181" i="40"/>
  <c r="V181" i="40"/>
  <c r="W181" i="40"/>
  <c r="X181" i="40"/>
  <c r="Y181" i="40"/>
  <c r="Z181" i="40"/>
  <c r="AA181" i="40"/>
  <c r="AB181" i="40"/>
  <c r="AC181" i="40"/>
  <c r="AD181" i="40"/>
  <c r="AE181" i="40"/>
  <c r="B182" i="40"/>
  <c r="B181" i="40"/>
  <c r="C169" i="40"/>
  <c r="D169" i="40"/>
  <c r="E169" i="40"/>
  <c r="F169" i="40"/>
  <c r="G169" i="40"/>
  <c r="H169" i="40"/>
  <c r="I169" i="40"/>
  <c r="J169" i="40"/>
  <c r="K169" i="40"/>
  <c r="L169" i="40"/>
  <c r="M169" i="40"/>
  <c r="N169" i="40"/>
  <c r="O169" i="40"/>
  <c r="P169" i="40"/>
  <c r="Q169" i="40"/>
  <c r="R169" i="40"/>
  <c r="S169" i="40"/>
  <c r="T169" i="40"/>
  <c r="U169" i="40"/>
  <c r="V169" i="40"/>
  <c r="W169" i="40"/>
  <c r="X169" i="40"/>
  <c r="Y169" i="40"/>
  <c r="Z169" i="40"/>
  <c r="AA169" i="40"/>
  <c r="AB169" i="40"/>
  <c r="AC169" i="40"/>
  <c r="AD169" i="40"/>
  <c r="AE169" i="40"/>
  <c r="C168" i="40"/>
  <c r="D168" i="40"/>
  <c r="E168" i="40"/>
  <c r="F168" i="40"/>
  <c r="G168" i="40"/>
  <c r="H168" i="40"/>
  <c r="I168" i="40"/>
  <c r="J168" i="40"/>
  <c r="K168" i="40"/>
  <c r="L168" i="40"/>
  <c r="M168" i="40"/>
  <c r="N168" i="40"/>
  <c r="O168" i="40"/>
  <c r="P168" i="40"/>
  <c r="Q168" i="40"/>
  <c r="R168" i="40"/>
  <c r="S168" i="40"/>
  <c r="T168" i="40"/>
  <c r="U168" i="40"/>
  <c r="V168" i="40"/>
  <c r="W168" i="40"/>
  <c r="X168" i="40"/>
  <c r="Y168" i="40"/>
  <c r="Z168" i="40"/>
  <c r="AA168" i="40"/>
  <c r="AB168" i="40"/>
  <c r="AC168" i="40"/>
  <c r="AD168" i="40"/>
  <c r="AE168" i="40"/>
  <c r="B169" i="40"/>
  <c r="B168" i="40"/>
  <c r="C157" i="40"/>
  <c r="D157" i="40"/>
  <c r="E157" i="40"/>
  <c r="F157" i="40"/>
  <c r="G157" i="40"/>
  <c r="H157" i="40"/>
  <c r="I157" i="40"/>
  <c r="J157" i="40"/>
  <c r="K157" i="40"/>
  <c r="L157" i="40"/>
  <c r="M157" i="40"/>
  <c r="N157" i="40"/>
  <c r="O157" i="40"/>
  <c r="P157" i="40"/>
  <c r="Q157" i="40"/>
  <c r="R157" i="40"/>
  <c r="S157" i="40"/>
  <c r="T157" i="40"/>
  <c r="U157" i="40"/>
  <c r="V157" i="40"/>
  <c r="W157" i="40"/>
  <c r="X157" i="40"/>
  <c r="Y157" i="40"/>
  <c r="Z157" i="40"/>
  <c r="AA157" i="40"/>
  <c r="AB157" i="40"/>
  <c r="AC157" i="40"/>
  <c r="AD157" i="40"/>
  <c r="AE157" i="40"/>
  <c r="B157" i="40"/>
  <c r="D156" i="40"/>
  <c r="E156" i="40"/>
  <c r="F156" i="40"/>
  <c r="G156" i="40"/>
  <c r="H156" i="40"/>
  <c r="I156" i="40"/>
  <c r="J156" i="40"/>
  <c r="K156" i="40"/>
  <c r="L156" i="40"/>
  <c r="M156" i="40"/>
  <c r="N156" i="40"/>
  <c r="O156" i="40"/>
  <c r="P156" i="40"/>
  <c r="Q156" i="40"/>
  <c r="R156" i="40"/>
  <c r="S156" i="40"/>
  <c r="T156" i="40"/>
  <c r="U156" i="40"/>
  <c r="V156" i="40"/>
  <c r="W156" i="40"/>
  <c r="X156" i="40"/>
  <c r="Y156" i="40"/>
  <c r="Z156" i="40"/>
  <c r="AA156" i="40"/>
  <c r="AB156" i="40"/>
  <c r="AC156" i="40"/>
  <c r="AD156" i="40"/>
  <c r="AE156" i="40"/>
  <c r="C156" i="40"/>
  <c r="B156" i="40"/>
  <c r="C111" i="40"/>
  <c r="D111" i="40"/>
  <c r="E111" i="40"/>
  <c r="F111" i="40"/>
  <c r="G111" i="40"/>
  <c r="H111" i="40"/>
  <c r="I111" i="40"/>
  <c r="J111" i="40"/>
  <c r="K111" i="40"/>
  <c r="L111" i="40"/>
  <c r="M111" i="40"/>
  <c r="N111" i="40"/>
  <c r="O111" i="40"/>
  <c r="P111" i="40"/>
  <c r="Q111" i="40"/>
  <c r="R111" i="40"/>
  <c r="S111" i="40"/>
  <c r="T111" i="40"/>
  <c r="U111" i="40"/>
  <c r="V111" i="40"/>
  <c r="W111" i="40"/>
  <c r="X111" i="40"/>
  <c r="Y111" i="40"/>
  <c r="Z111" i="40"/>
  <c r="AA111" i="40"/>
  <c r="AB111" i="40"/>
  <c r="AC111" i="40"/>
  <c r="AD111" i="40"/>
  <c r="AE111" i="40"/>
  <c r="AE110" i="40"/>
  <c r="C110" i="40"/>
  <c r="D110" i="40"/>
  <c r="E110" i="40"/>
  <c r="F110" i="40"/>
  <c r="G110" i="40"/>
  <c r="H110" i="40"/>
  <c r="I110" i="40"/>
  <c r="J110" i="40"/>
  <c r="K110" i="40"/>
  <c r="L110" i="40"/>
  <c r="M110" i="40"/>
  <c r="N110" i="40"/>
  <c r="O110" i="40"/>
  <c r="P110" i="40"/>
  <c r="Q110" i="40"/>
  <c r="R110" i="40"/>
  <c r="S110" i="40"/>
  <c r="T110" i="40"/>
  <c r="U110" i="40"/>
  <c r="V110" i="40"/>
  <c r="W110" i="40"/>
  <c r="X110" i="40"/>
  <c r="Y110" i="40"/>
  <c r="Z110" i="40"/>
  <c r="AA110" i="40"/>
  <c r="AB110" i="40"/>
  <c r="AC110" i="40"/>
  <c r="AD110" i="40"/>
  <c r="B111" i="40"/>
  <c r="B110" i="40"/>
  <c r="C99" i="40"/>
  <c r="D99" i="40"/>
  <c r="E99" i="40"/>
  <c r="F99" i="40"/>
  <c r="G99" i="40"/>
  <c r="H99" i="40"/>
  <c r="I99" i="40"/>
  <c r="J99" i="40"/>
  <c r="K99" i="40"/>
  <c r="L99" i="40"/>
  <c r="M99" i="40"/>
  <c r="N99" i="40"/>
  <c r="O99" i="40"/>
  <c r="P99" i="40"/>
  <c r="Q99" i="40"/>
  <c r="R99" i="40"/>
  <c r="S99" i="40"/>
  <c r="T99" i="40"/>
  <c r="U99" i="40"/>
  <c r="V99" i="40"/>
  <c r="W99" i="40"/>
  <c r="X99" i="40"/>
  <c r="Y99" i="40"/>
  <c r="Z99" i="40"/>
  <c r="AA99" i="40"/>
  <c r="AB99" i="40"/>
  <c r="AC99" i="40"/>
  <c r="AD99" i="40"/>
  <c r="AE99" i="40"/>
  <c r="C98" i="40"/>
  <c r="D98" i="40"/>
  <c r="E98" i="40"/>
  <c r="F98" i="40"/>
  <c r="G98" i="40"/>
  <c r="H98" i="40"/>
  <c r="I98" i="40"/>
  <c r="J98" i="40"/>
  <c r="K98" i="40"/>
  <c r="L98" i="40"/>
  <c r="M98" i="40"/>
  <c r="N98" i="40"/>
  <c r="O98" i="40"/>
  <c r="P98" i="40"/>
  <c r="Q98" i="40"/>
  <c r="R98" i="40"/>
  <c r="S98" i="40"/>
  <c r="T98" i="40"/>
  <c r="U98" i="40"/>
  <c r="V98" i="40"/>
  <c r="W98" i="40"/>
  <c r="X98" i="40"/>
  <c r="Y98" i="40"/>
  <c r="Z98" i="40"/>
  <c r="AA98" i="40"/>
  <c r="AB98" i="40"/>
  <c r="AC98" i="40"/>
  <c r="AD98" i="40"/>
  <c r="AE98" i="40"/>
  <c r="S56" i="40"/>
  <c r="T56" i="40"/>
  <c r="U56" i="40"/>
  <c r="V56" i="40"/>
  <c r="W56" i="40"/>
  <c r="X56" i="40"/>
  <c r="Y56" i="40"/>
  <c r="Z56" i="40"/>
  <c r="AA56" i="40"/>
  <c r="AB56" i="40"/>
  <c r="AC56" i="40"/>
  <c r="AD56" i="40"/>
  <c r="AE56" i="40"/>
  <c r="S55" i="40"/>
  <c r="T55" i="40"/>
  <c r="U55" i="40"/>
  <c r="V55" i="40"/>
  <c r="W55" i="40"/>
  <c r="X55" i="40"/>
  <c r="Y55" i="40"/>
  <c r="Z55" i="40"/>
  <c r="AA55" i="40"/>
  <c r="AB55" i="40"/>
  <c r="AC55" i="40"/>
  <c r="AD55" i="40"/>
  <c r="AE55" i="40"/>
  <c r="B99" i="40"/>
  <c r="B98" i="40"/>
  <c r="AE68" i="40"/>
  <c r="S68" i="40"/>
  <c r="T68" i="40"/>
  <c r="U68" i="40"/>
  <c r="V68" i="40"/>
  <c r="W68" i="40"/>
  <c r="X68" i="40"/>
  <c r="Y68" i="40"/>
  <c r="Z68" i="40"/>
  <c r="AA68" i="40"/>
  <c r="AB68" i="40"/>
  <c r="AC68" i="40"/>
  <c r="AD68" i="40"/>
  <c r="S67" i="40"/>
  <c r="T67" i="40"/>
  <c r="U67" i="40"/>
  <c r="V67" i="40"/>
  <c r="W67" i="40"/>
  <c r="X67" i="40"/>
  <c r="Y67" i="40"/>
  <c r="Z67" i="40"/>
  <c r="AA67" i="40"/>
  <c r="AB67" i="40"/>
  <c r="AC67" i="40"/>
  <c r="AD67" i="40"/>
  <c r="AE67" i="40"/>
  <c r="P47" i="3"/>
  <c r="P48" i="3"/>
  <c r="N59" i="3"/>
  <c r="N60" i="3"/>
  <c r="F20" i="37"/>
  <c r="N61" i="3"/>
  <c r="Q70" i="37" l="1"/>
  <c r="H18" i="14" l="1"/>
  <c r="I18" i="14"/>
  <c r="J18" i="14"/>
  <c r="K18" i="14"/>
  <c r="L18" i="14"/>
  <c r="M18" i="14"/>
  <c r="H19" i="14"/>
  <c r="I19" i="14"/>
  <c r="J19" i="14"/>
  <c r="K19" i="14"/>
  <c r="L19" i="14"/>
  <c r="M19" i="14"/>
  <c r="P43" i="3"/>
  <c r="P42" i="3"/>
  <c r="P41" i="3"/>
  <c r="P40" i="3"/>
  <c r="P23" i="3"/>
  <c r="P27" i="3"/>
  <c r="P26" i="3"/>
  <c r="P20" i="3"/>
  <c r="D58" i="37"/>
  <c r="F46" i="37"/>
  <c r="Q46" i="37" s="1"/>
  <c r="F44" i="37"/>
  <c r="Q44" i="37" s="1"/>
  <c r="F22" i="37" l="1"/>
  <c r="Q22" i="37" s="1"/>
  <c r="Q20" i="37"/>
  <c r="H4" i="47"/>
  <c r="H5" i="47"/>
  <c r="H6" i="47"/>
  <c r="H7" i="47"/>
  <c r="H8" i="47"/>
  <c r="H9" i="47"/>
  <c r="H10" i="47"/>
  <c r="H11" i="47"/>
  <c r="H12" i="47"/>
  <c r="H13" i="47"/>
  <c r="H14" i="47"/>
  <c r="H15" i="47"/>
  <c r="H16" i="47"/>
  <c r="H17" i="47"/>
  <c r="H18" i="47"/>
  <c r="H19" i="47"/>
  <c r="H20" i="47"/>
  <c r="H21" i="47"/>
  <c r="H22" i="47"/>
  <c r="H23" i="47"/>
  <c r="H24" i="47"/>
  <c r="H25" i="47"/>
  <c r="H26" i="47"/>
  <c r="H27" i="47"/>
  <c r="H28" i="47"/>
  <c r="H29" i="47"/>
  <c r="H30" i="47"/>
  <c r="H31" i="47"/>
  <c r="H3" i="47"/>
  <c r="G31" i="47"/>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 i="47"/>
  <c r="E4" i="47"/>
  <c r="E5" i="47"/>
  <c r="E6" i="47"/>
  <c r="E7" i="47"/>
  <c r="E8" i="47"/>
  <c r="E9" i="47"/>
  <c r="E10" i="47"/>
  <c r="E11" i="47"/>
  <c r="E12" i="47"/>
  <c r="E13" i="47"/>
  <c r="E14" i="47"/>
  <c r="E15" i="47"/>
  <c r="E16" i="47"/>
  <c r="E17" i="47"/>
  <c r="E18" i="47"/>
  <c r="E19" i="47"/>
  <c r="E20" i="47"/>
  <c r="E21" i="47"/>
  <c r="E22" i="47"/>
  <c r="E23" i="47"/>
  <c r="E24" i="47"/>
  <c r="E25" i="47"/>
  <c r="E26" i="47"/>
  <c r="E27" i="47"/>
  <c r="E28" i="47"/>
  <c r="E29" i="47"/>
  <c r="E30" i="47"/>
  <c r="E31" i="47"/>
  <c r="E3" i="47"/>
  <c r="D4" i="47"/>
  <c r="D5" i="47"/>
  <c r="D6" i="47"/>
  <c r="D7" i="47"/>
  <c r="D8" i="47"/>
  <c r="D9" i="47"/>
  <c r="D10" i="47"/>
  <c r="D11" i="47"/>
  <c r="D12" i="47"/>
  <c r="D13" i="47"/>
  <c r="D14" i="47"/>
  <c r="D15" i="47"/>
  <c r="D16" i="47"/>
  <c r="D17" i="47"/>
  <c r="D18" i="47"/>
  <c r="D19" i="47"/>
  <c r="D20" i="47"/>
  <c r="D21" i="47"/>
  <c r="D22" i="47"/>
  <c r="D23" i="47"/>
  <c r="D24" i="47"/>
  <c r="D25" i="47"/>
  <c r="D26" i="47"/>
  <c r="D27" i="47"/>
  <c r="D28" i="47"/>
  <c r="D29" i="47"/>
  <c r="D30" i="47"/>
  <c r="D31" i="47"/>
  <c r="D3" i="47"/>
  <c r="H2" i="47"/>
  <c r="G2" i="47"/>
  <c r="F2" i="47"/>
  <c r="E2" i="47"/>
  <c r="D2" i="47"/>
  <c r="C31" i="47"/>
  <c r="B31" i="47"/>
  <c r="C30" i="47"/>
  <c r="B30" i="47"/>
  <c r="C29" i="47"/>
  <c r="B29" i="47"/>
  <c r="C28" i="47"/>
  <c r="B28" i="47"/>
  <c r="C27" i="47"/>
  <c r="B27" i="47"/>
  <c r="C26" i="47"/>
  <c r="B26" i="47"/>
  <c r="C25" i="47"/>
  <c r="B25" i="47"/>
  <c r="C24" i="47"/>
  <c r="B24" i="47"/>
  <c r="C23" i="47"/>
  <c r="B23" i="47"/>
  <c r="C22" i="47"/>
  <c r="B22" i="47"/>
  <c r="C21" i="47"/>
  <c r="B21" i="47"/>
  <c r="C20" i="47"/>
  <c r="B20" i="47"/>
  <c r="C19" i="47"/>
  <c r="B19" i="47"/>
  <c r="C18" i="47"/>
  <c r="B18" i="47"/>
  <c r="C17" i="47"/>
  <c r="B17" i="47"/>
  <c r="C16" i="47"/>
  <c r="B16" i="47"/>
  <c r="C15" i="47"/>
  <c r="B15" i="47"/>
  <c r="C14" i="47"/>
  <c r="B14" i="47"/>
  <c r="C13" i="47"/>
  <c r="B13" i="47"/>
  <c r="C12" i="47"/>
  <c r="B12" i="47"/>
  <c r="C11" i="47"/>
  <c r="B11" i="47"/>
  <c r="C10" i="47"/>
  <c r="B10" i="47"/>
  <c r="C9" i="47"/>
  <c r="B9" i="47"/>
  <c r="C8" i="47"/>
  <c r="B8" i="47"/>
  <c r="C7" i="47"/>
  <c r="B7" i="47"/>
  <c r="C6" i="47"/>
  <c r="B6" i="47"/>
  <c r="C5" i="47"/>
  <c r="B5" i="47"/>
  <c r="C4" i="47"/>
  <c r="B4" i="47"/>
  <c r="C3" i="47"/>
  <c r="B3" i="47"/>
  <c r="C2" i="47"/>
  <c r="B2" i="47"/>
  <c r="R4" i="46"/>
  <c r="R5" i="46"/>
  <c r="R6" i="46"/>
  <c r="R7" i="46"/>
  <c r="R8" i="46"/>
  <c r="R9" i="46"/>
  <c r="R10" i="46"/>
  <c r="R11" i="46"/>
  <c r="R12" i="46"/>
  <c r="R13" i="46"/>
  <c r="R14" i="46"/>
  <c r="R15" i="46"/>
  <c r="R16" i="46"/>
  <c r="R17" i="46"/>
  <c r="R18" i="46"/>
  <c r="R19" i="46"/>
  <c r="R20" i="46"/>
  <c r="R21" i="46"/>
  <c r="R22" i="46"/>
  <c r="R23" i="46"/>
  <c r="R24" i="46"/>
  <c r="R25" i="46"/>
  <c r="R26" i="46"/>
  <c r="R27" i="46"/>
  <c r="R28" i="46"/>
  <c r="R29" i="46"/>
  <c r="R30" i="46"/>
  <c r="R31" i="46"/>
  <c r="R3" i="46"/>
  <c r="Q31" i="46"/>
  <c r="Q27" i="46"/>
  <c r="Q28" i="46"/>
  <c r="Q29" i="46"/>
  <c r="Q30" i="46"/>
  <c r="Q4" i="46"/>
  <c r="Q5" i="46"/>
  <c r="Q6" i="46"/>
  <c r="Q7" i="46"/>
  <c r="Q8" i="46"/>
  <c r="Q9" i="46"/>
  <c r="Q10" i="46"/>
  <c r="Q11" i="46"/>
  <c r="Q12" i="46"/>
  <c r="Q13" i="46"/>
  <c r="Q14" i="46"/>
  <c r="Q15" i="46"/>
  <c r="Q16" i="46"/>
  <c r="Q17" i="46"/>
  <c r="Q18" i="46"/>
  <c r="Q19" i="46"/>
  <c r="Q20" i="46"/>
  <c r="Q21" i="46"/>
  <c r="Q22" i="46"/>
  <c r="Q23" i="46"/>
  <c r="Q24" i="46"/>
  <c r="Q25" i="46"/>
  <c r="Q26" i="46"/>
  <c r="Q3" i="46"/>
  <c r="R2" i="46"/>
  <c r="Q2" i="46"/>
  <c r="P31" i="46"/>
  <c r="P28" i="46"/>
  <c r="P29" i="46"/>
  <c r="P30" i="46"/>
  <c r="P22" i="46"/>
  <c r="P23" i="46"/>
  <c r="P24" i="46"/>
  <c r="P25" i="46"/>
  <c r="P26" i="46"/>
  <c r="P27" i="46"/>
  <c r="P4" i="46"/>
  <c r="P5" i="46"/>
  <c r="P6" i="46"/>
  <c r="P7" i="46"/>
  <c r="P8" i="46"/>
  <c r="P9" i="46"/>
  <c r="P10" i="46"/>
  <c r="P11" i="46"/>
  <c r="P12" i="46"/>
  <c r="P13" i="46"/>
  <c r="P14" i="46"/>
  <c r="P15" i="46"/>
  <c r="P16" i="46"/>
  <c r="P17" i="46"/>
  <c r="P18" i="46"/>
  <c r="P19" i="46"/>
  <c r="P20" i="46"/>
  <c r="P21" i="46"/>
  <c r="P3" i="46"/>
  <c r="O31" i="46"/>
  <c r="O23" i="46"/>
  <c r="O24" i="46"/>
  <c r="O25" i="46"/>
  <c r="O26" i="46"/>
  <c r="O27" i="46"/>
  <c r="O28" i="46"/>
  <c r="O29" i="46"/>
  <c r="O30" i="46"/>
  <c r="O4" i="46"/>
  <c r="O5" i="46"/>
  <c r="O6" i="46"/>
  <c r="O7" i="46"/>
  <c r="O8" i="46"/>
  <c r="O9" i="46"/>
  <c r="O10" i="46"/>
  <c r="O11" i="46"/>
  <c r="O12" i="46"/>
  <c r="O13" i="46"/>
  <c r="O14" i="46"/>
  <c r="O15" i="46"/>
  <c r="O16" i="46"/>
  <c r="O17" i="46"/>
  <c r="O18" i="46"/>
  <c r="O19" i="46"/>
  <c r="O20" i="46"/>
  <c r="O21" i="46"/>
  <c r="O22" i="46"/>
  <c r="O3" i="46"/>
  <c r="P2" i="46"/>
  <c r="O2" i="46"/>
  <c r="N4" i="46"/>
  <c r="N5" i="46"/>
  <c r="N6" i="46"/>
  <c r="N7" i="46"/>
  <c r="N8" i="46"/>
  <c r="N9" i="46"/>
  <c r="N10" i="46"/>
  <c r="N11" i="46"/>
  <c r="N12" i="46"/>
  <c r="N13" i="46"/>
  <c r="N14" i="46"/>
  <c r="N15" i="46"/>
  <c r="N16" i="46"/>
  <c r="N17" i="46"/>
  <c r="N18" i="46"/>
  <c r="N19" i="46"/>
  <c r="N20" i="46"/>
  <c r="N21" i="46"/>
  <c r="N22" i="46"/>
  <c r="N23" i="46"/>
  <c r="N24" i="46"/>
  <c r="N25" i="46"/>
  <c r="N26" i="46"/>
  <c r="N27" i="46"/>
  <c r="N28" i="46"/>
  <c r="N29" i="46"/>
  <c r="N30" i="46"/>
  <c r="N31" i="46"/>
  <c r="N3" i="46"/>
  <c r="M4" i="46"/>
  <c r="M5" i="46"/>
  <c r="M6" i="46"/>
  <c r="M7" i="46"/>
  <c r="M8" i="46"/>
  <c r="M9" i="46"/>
  <c r="M10" i="46"/>
  <c r="M11" i="46"/>
  <c r="M12" i="46"/>
  <c r="M13" i="46"/>
  <c r="M14" i="46"/>
  <c r="M15" i="46"/>
  <c r="M16" i="46"/>
  <c r="M17" i="46"/>
  <c r="M18" i="46"/>
  <c r="M19" i="46"/>
  <c r="M20" i="46"/>
  <c r="M21" i="46"/>
  <c r="M22" i="46"/>
  <c r="M23" i="46"/>
  <c r="M24" i="46"/>
  <c r="M25" i="46"/>
  <c r="M26" i="46"/>
  <c r="M27" i="46"/>
  <c r="M28" i="46"/>
  <c r="M29" i="46"/>
  <c r="M30" i="46"/>
  <c r="M31" i="46"/>
  <c r="M3" i="46"/>
  <c r="L4" i="46"/>
  <c r="L5" i="46"/>
  <c r="L6" i="46"/>
  <c r="L7" i="46"/>
  <c r="L8" i="46"/>
  <c r="L9" i="46"/>
  <c r="L10" i="46"/>
  <c r="L11" i="46"/>
  <c r="L12" i="46"/>
  <c r="L13" i="46"/>
  <c r="L14" i="46"/>
  <c r="L15" i="46"/>
  <c r="L16" i="46"/>
  <c r="L17" i="46"/>
  <c r="L18" i="46"/>
  <c r="L19" i="46"/>
  <c r="L20" i="46"/>
  <c r="L21" i="46"/>
  <c r="L22" i="46"/>
  <c r="L23" i="46"/>
  <c r="L24" i="46"/>
  <c r="L25" i="46"/>
  <c r="L26" i="46"/>
  <c r="L27" i="46"/>
  <c r="L28" i="46"/>
  <c r="L29" i="46"/>
  <c r="L30" i="46"/>
  <c r="L31" i="46"/>
  <c r="L3" i="46"/>
  <c r="K4" i="46"/>
  <c r="K5" i="46"/>
  <c r="K6" i="46"/>
  <c r="K7" i="46"/>
  <c r="K8" i="46"/>
  <c r="K9" i="46"/>
  <c r="K10" i="46"/>
  <c r="K11" i="46"/>
  <c r="K12" i="46"/>
  <c r="K13" i="46"/>
  <c r="K14" i="46"/>
  <c r="K15" i="46"/>
  <c r="K16" i="46"/>
  <c r="K17" i="46"/>
  <c r="K18" i="46"/>
  <c r="K19" i="46"/>
  <c r="K20" i="46"/>
  <c r="K21" i="46"/>
  <c r="K22" i="46"/>
  <c r="K23" i="46"/>
  <c r="K24" i="46"/>
  <c r="K25" i="46"/>
  <c r="K26" i="46"/>
  <c r="K27" i="46"/>
  <c r="K28" i="46"/>
  <c r="K29" i="46"/>
  <c r="K30" i="46"/>
  <c r="K31" i="46"/>
  <c r="K3" i="46"/>
  <c r="J29" i="46"/>
  <c r="J30" i="46"/>
  <c r="J31" i="46"/>
  <c r="J4" i="46"/>
  <c r="J5" i="46"/>
  <c r="J6" i="46"/>
  <c r="J7" i="46"/>
  <c r="J8" i="46"/>
  <c r="J9" i="46"/>
  <c r="J10" i="46"/>
  <c r="J11" i="46"/>
  <c r="J12" i="46"/>
  <c r="J13" i="46"/>
  <c r="J14" i="46"/>
  <c r="J15" i="46"/>
  <c r="J16" i="46"/>
  <c r="J17" i="46"/>
  <c r="J18" i="46"/>
  <c r="J19" i="46"/>
  <c r="J20" i="46"/>
  <c r="J21" i="46"/>
  <c r="J22" i="46"/>
  <c r="J23" i="46"/>
  <c r="J24" i="46"/>
  <c r="J25" i="46"/>
  <c r="J26" i="46"/>
  <c r="J27" i="46"/>
  <c r="J28" i="46"/>
  <c r="J3" i="46"/>
  <c r="I4" i="46"/>
  <c r="I5" i="46"/>
  <c r="I6" i="46"/>
  <c r="I7" i="46"/>
  <c r="I8" i="46"/>
  <c r="I9" i="46"/>
  <c r="I10" i="46"/>
  <c r="I11" i="46"/>
  <c r="I12" i="46"/>
  <c r="I13" i="46"/>
  <c r="I14" i="46"/>
  <c r="I15" i="46"/>
  <c r="I16" i="46"/>
  <c r="I17" i="46"/>
  <c r="I18" i="46"/>
  <c r="I19" i="46"/>
  <c r="I20" i="46"/>
  <c r="I21" i="46"/>
  <c r="I22" i="46"/>
  <c r="I23" i="46"/>
  <c r="I24" i="46"/>
  <c r="I25" i="46"/>
  <c r="I26" i="46"/>
  <c r="I27" i="46"/>
  <c r="I28" i="46"/>
  <c r="I29" i="46"/>
  <c r="I30" i="46"/>
  <c r="I31" i="46"/>
  <c r="I3" i="46"/>
  <c r="N2" i="46"/>
  <c r="M2" i="46"/>
  <c r="L2" i="46"/>
  <c r="K2" i="46"/>
  <c r="J2" i="46"/>
  <c r="I2" i="46"/>
  <c r="H4" i="46"/>
  <c r="H5" i="46"/>
  <c r="H6" i="46"/>
  <c r="H7" i="46"/>
  <c r="H8" i="46"/>
  <c r="H9" i="46"/>
  <c r="H10" i="46"/>
  <c r="H11" i="46"/>
  <c r="H12" i="46"/>
  <c r="H13" i="46"/>
  <c r="H14" i="46"/>
  <c r="H15" i="46"/>
  <c r="H16" i="46"/>
  <c r="H17" i="46"/>
  <c r="H18" i="46"/>
  <c r="H19" i="46"/>
  <c r="H20" i="46"/>
  <c r="H21" i="46"/>
  <c r="H22" i="46"/>
  <c r="H23" i="46"/>
  <c r="H24" i="46"/>
  <c r="H25" i="46"/>
  <c r="H26" i="46"/>
  <c r="H27" i="46"/>
  <c r="H28" i="46"/>
  <c r="H29" i="46"/>
  <c r="H30" i="46"/>
  <c r="H31" i="46"/>
  <c r="H3" i="46"/>
  <c r="G4" i="46"/>
  <c r="G5" i="46"/>
  <c r="G6" i="46"/>
  <c r="G7" i="46"/>
  <c r="G8" i="46"/>
  <c r="G9" i="46"/>
  <c r="G10" i="46"/>
  <c r="G11" i="46"/>
  <c r="G12" i="46"/>
  <c r="G13" i="46"/>
  <c r="G14" i="46"/>
  <c r="G15" i="46"/>
  <c r="G16" i="46"/>
  <c r="G17" i="46"/>
  <c r="G18" i="46"/>
  <c r="G19" i="46"/>
  <c r="G20" i="46"/>
  <c r="G21" i="46"/>
  <c r="G22" i="46"/>
  <c r="G23" i="46"/>
  <c r="G24" i="46"/>
  <c r="G25" i="46"/>
  <c r="G26" i="46"/>
  <c r="G27" i="46"/>
  <c r="G28" i="46"/>
  <c r="G29" i="46"/>
  <c r="G30" i="46"/>
  <c r="G31" i="46"/>
  <c r="G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 i="46"/>
  <c r="H2" i="46"/>
  <c r="G2" i="46"/>
  <c r="F2" i="46"/>
  <c r="E2"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 i="46"/>
  <c r="C31" i="46"/>
  <c r="B31" i="46"/>
  <c r="C30" i="46"/>
  <c r="B30" i="46"/>
  <c r="C29" i="46"/>
  <c r="B29" i="46"/>
  <c r="C28" i="46"/>
  <c r="B28" i="46"/>
  <c r="C27" i="46"/>
  <c r="B27" i="46"/>
  <c r="C26" i="46"/>
  <c r="B26" i="46"/>
  <c r="C25" i="46"/>
  <c r="B25" i="46"/>
  <c r="C24" i="46"/>
  <c r="B24" i="46"/>
  <c r="C23" i="46"/>
  <c r="B23" i="46"/>
  <c r="C22" i="46"/>
  <c r="B22" i="46"/>
  <c r="C21" i="46"/>
  <c r="B21" i="46"/>
  <c r="C20" i="46"/>
  <c r="B20" i="46"/>
  <c r="C19" i="46"/>
  <c r="B19" i="46"/>
  <c r="C18" i="46"/>
  <c r="B18" i="46"/>
  <c r="C17" i="46"/>
  <c r="B17" i="46"/>
  <c r="C16" i="46"/>
  <c r="B16" i="46"/>
  <c r="C15" i="46"/>
  <c r="B15" i="46"/>
  <c r="C14" i="46"/>
  <c r="B14" i="46"/>
  <c r="C13" i="46"/>
  <c r="B13" i="46"/>
  <c r="C12" i="46"/>
  <c r="B12" i="46"/>
  <c r="C11" i="46"/>
  <c r="B11" i="46"/>
  <c r="C10" i="46"/>
  <c r="B10" i="46"/>
  <c r="C9" i="46"/>
  <c r="B9" i="46"/>
  <c r="C8" i="46"/>
  <c r="B8" i="46"/>
  <c r="C7" i="46"/>
  <c r="B7" i="46"/>
  <c r="C6" i="46"/>
  <c r="B6" i="46"/>
  <c r="C5" i="46"/>
  <c r="B5" i="46"/>
  <c r="C4" i="46"/>
  <c r="B4" i="46"/>
  <c r="C3" i="46"/>
  <c r="B3" i="46"/>
  <c r="C2" i="46"/>
  <c r="B2" i="46"/>
  <c r="H4" i="45"/>
  <c r="H5" i="45"/>
  <c r="H6" i="45"/>
  <c r="H7" i="45"/>
  <c r="H8" i="45"/>
  <c r="H9" i="45"/>
  <c r="H10" i="45"/>
  <c r="H11" i="45"/>
  <c r="H12" i="45"/>
  <c r="H13" i="45"/>
  <c r="H14" i="45"/>
  <c r="H15" i="45"/>
  <c r="H16" i="45"/>
  <c r="H17" i="45"/>
  <c r="H18" i="45"/>
  <c r="H19" i="45"/>
  <c r="H20" i="45"/>
  <c r="H21" i="45"/>
  <c r="H22" i="45"/>
  <c r="H23" i="45"/>
  <c r="H24" i="45"/>
  <c r="H25" i="45"/>
  <c r="H26" i="45"/>
  <c r="H27" i="45"/>
  <c r="H28" i="45"/>
  <c r="H29" i="45"/>
  <c r="H30" i="45"/>
  <c r="H31" i="45"/>
  <c r="H3" i="45"/>
  <c r="H2" i="45"/>
  <c r="G4" i="45"/>
  <c r="G5" i="45"/>
  <c r="G6" i="45"/>
  <c r="G7" i="45"/>
  <c r="G8" i="45"/>
  <c r="G9" i="45"/>
  <c r="G10" i="45"/>
  <c r="G11" i="45"/>
  <c r="G12" i="45"/>
  <c r="G13" i="45"/>
  <c r="G14" i="45"/>
  <c r="G15" i="45"/>
  <c r="G16" i="45"/>
  <c r="G17" i="45"/>
  <c r="G18" i="45"/>
  <c r="G19" i="45"/>
  <c r="G20" i="45"/>
  <c r="G21" i="45"/>
  <c r="G22" i="45"/>
  <c r="G23" i="45"/>
  <c r="G24" i="45"/>
  <c r="G25" i="45"/>
  <c r="G26" i="45"/>
  <c r="G27" i="45"/>
  <c r="G28" i="45"/>
  <c r="G29" i="45"/>
  <c r="G30" i="45"/>
  <c r="G31" i="45"/>
  <c r="G3" i="45"/>
  <c r="G2" i="45"/>
  <c r="F4" i="45"/>
  <c r="F5" i="45"/>
  <c r="F6" i="45"/>
  <c r="F7" i="45"/>
  <c r="F8" i="45"/>
  <c r="F9" i="45"/>
  <c r="F10" i="45"/>
  <c r="F11" i="45"/>
  <c r="F12" i="45"/>
  <c r="F13" i="45"/>
  <c r="F14" i="45"/>
  <c r="F15" i="45"/>
  <c r="F16" i="45"/>
  <c r="F17" i="45"/>
  <c r="F18" i="45"/>
  <c r="F19" i="45"/>
  <c r="F20" i="45"/>
  <c r="F21" i="45"/>
  <c r="F22" i="45"/>
  <c r="F23" i="45"/>
  <c r="F24" i="45"/>
  <c r="F25" i="45"/>
  <c r="F26" i="45"/>
  <c r="F27" i="45"/>
  <c r="F28" i="45"/>
  <c r="F29" i="45"/>
  <c r="F30" i="45"/>
  <c r="F31" i="45"/>
  <c r="F3" i="45"/>
  <c r="F2" i="45"/>
  <c r="E4" i="45"/>
  <c r="E5" i="45"/>
  <c r="E6" i="45"/>
  <c r="E7" i="45"/>
  <c r="E8" i="45"/>
  <c r="E9" i="45"/>
  <c r="E10" i="45"/>
  <c r="E11" i="45"/>
  <c r="E12" i="45"/>
  <c r="E13" i="45"/>
  <c r="E14" i="45"/>
  <c r="E15" i="45"/>
  <c r="E16" i="45"/>
  <c r="E17" i="45"/>
  <c r="E18" i="45"/>
  <c r="E19" i="45"/>
  <c r="E20" i="45"/>
  <c r="E21" i="45"/>
  <c r="E22" i="45"/>
  <c r="E23" i="45"/>
  <c r="E24" i="45"/>
  <c r="E25" i="45"/>
  <c r="E26" i="45"/>
  <c r="E27" i="45"/>
  <c r="E28" i="45"/>
  <c r="E29" i="45"/>
  <c r="E30" i="45"/>
  <c r="E31" i="45"/>
  <c r="E3" i="45"/>
  <c r="E2" i="45"/>
  <c r="C31" i="45"/>
  <c r="B31" i="45"/>
  <c r="C30" i="45"/>
  <c r="B30" i="45"/>
  <c r="C29" i="45"/>
  <c r="B29" i="45"/>
  <c r="C28" i="45"/>
  <c r="B28" i="45"/>
  <c r="C27" i="45"/>
  <c r="B27" i="45"/>
  <c r="C26" i="45"/>
  <c r="B26" i="45"/>
  <c r="C25" i="45"/>
  <c r="B25" i="45"/>
  <c r="C24" i="45"/>
  <c r="B24" i="45"/>
  <c r="C23" i="45"/>
  <c r="B23" i="45"/>
  <c r="C22" i="45"/>
  <c r="B22" i="45"/>
  <c r="C21" i="45"/>
  <c r="B21" i="45"/>
  <c r="C20" i="45"/>
  <c r="B20" i="45"/>
  <c r="C19" i="45"/>
  <c r="B19" i="45"/>
  <c r="C18" i="45"/>
  <c r="B18" i="45"/>
  <c r="C17" i="45"/>
  <c r="B17" i="45"/>
  <c r="C16" i="45"/>
  <c r="B16" i="45"/>
  <c r="C15" i="45"/>
  <c r="B15" i="45"/>
  <c r="C14" i="45"/>
  <c r="B14" i="45"/>
  <c r="C13" i="45"/>
  <c r="B13" i="45"/>
  <c r="C12" i="45"/>
  <c r="B12" i="45"/>
  <c r="C11" i="45"/>
  <c r="B11" i="45"/>
  <c r="C10" i="45"/>
  <c r="B10" i="45"/>
  <c r="C9" i="45"/>
  <c r="B9" i="45"/>
  <c r="C8" i="45"/>
  <c r="B8" i="45"/>
  <c r="C7" i="45"/>
  <c r="B7" i="45"/>
  <c r="C6" i="45"/>
  <c r="B6" i="45"/>
  <c r="C5" i="45"/>
  <c r="B5" i="45"/>
  <c r="C4" i="45"/>
  <c r="B4" i="45"/>
  <c r="C3" i="45"/>
  <c r="B3" i="45"/>
  <c r="C2" i="45"/>
  <c r="B2" i="45"/>
  <c r="M4" i="43"/>
  <c r="M5" i="43"/>
  <c r="M6" i="43"/>
  <c r="M7" i="43"/>
  <c r="M8" i="43"/>
  <c r="M9" i="43"/>
  <c r="M10" i="43"/>
  <c r="M11" i="43"/>
  <c r="M12" i="43"/>
  <c r="M13" i="43"/>
  <c r="M14" i="43"/>
  <c r="M15" i="43"/>
  <c r="M16" i="43"/>
  <c r="M17" i="43"/>
  <c r="M18" i="43"/>
  <c r="M19" i="43"/>
  <c r="M20" i="43"/>
  <c r="M21" i="43"/>
  <c r="M22" i="43"/>
  <c r="M23" i="43"/>
  <c r="M24" i="43"/>
  <c r="M25" i="43"/>
  <c r="M26" i="43"/>
  <c r="M27" i="43"/>
  <c r="M28" i="43"/>
  <c r="M29" i="43"/>
  <c r="M30" i="43"/>
  <c r="M31" i="43"/>
  <c r="M3" i="43"/>
  <c r="M2" i="43"/>
  <c r="L4" i="43"/>
  <c r="L5" i="43"/>
  <c r="L6" i="43"/>
  <c r="L7" i="43"/>
  <c r="L8" i="43"/>
  <c r="L9" i="43"/>
  <c r="L10" i="43"/>
  <c r="L11" i="43"/>
  <c r="L12" i="43"/>
  <c r="L13" i="43"/>
  <c r="L14" i="43"/>
  <c r="L15" i="43"/>
  <c r="L16" i="43"/>
  <c r="L17" i="43"/>
  <c r="L18" i="43"/>
  <c r="L19" i="43"/>
  <c r="L20" i="43"/>
  <c r="L21" i="43"/>
  <c r="L22" i="43"/>
  <c r="L23" i="43"/>
  <c r="L24" i="43"/>
  <c r="L25" i="43"/>
  <c r="L26" i="43"/>
  <c r="L27" i="43"/>
  <c r="L28" i="43"/>
  <c r="L29" i="43"/>
  <c r="L30" i="43"/>
  <c r="L31" i="43"/>
  <c r="L3" i="43"/>
  <c r="L2" i="43"/>
  <c r="K4" i="43"/>
  <c r="K5" i="43"/>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 i="43"/>
  <c r="K2" i="43"/>
  <c r="J4" i="43"/>
  <c r="J5" i="43"/>
  <c r="J6" i="43"/>
  <c r="J7" i="43"/>
  <c r="J8" i="43"/>
  <c r="J9" i="43"/>
  <c r="J10" i="43"/>
  <c r="J11" i="43"/>
  <c r="J12" i="43"/>
  <c r="J13" i="43"/>
  <c r="J14" i="43"/>
  <c r="J15" i="43"/>
  <c r="J16" i="43"/>
  <c r="J17" i="43"/>
  <c r="J18" i="43"/>
  <c r="J19" i="43"/>
  <c r="J20" i="43"/>
  <c r="J21" i="43"/>
  <c r="J22" i="43"/>
  <c r="J23" i="43"/>
  <c r="J24" i="43"/>
  <c r="J25" i="43"/>
  <c r="J26" i="43"/>
  <c r="J27" i="43"/>
  <c r="J28" i="43"/>
  <c r="J29" i="43"/>
  <c r="J30" i="43"/>
  <c r="J31" i="43"/>
  <c r="J3" i="43"/>
  <c r="J2" i="43"/>
  <c r="I4"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 i="43"/>
  <c r="I2" i="43"/>
  <c r="H4" i="43"/>
  <c r="H5" i="43"/>
  <c r="H6" i="43"/>
  <c r="H7" i="43"/>
  <c r="H8" i="43"/>
  <c r="H9" i="43"/>
  <c r="H10" i="43"/>
  <c r="H11" i="43"/>
  <c r="H12" i="43"/>
  <c r="H13" i="43"/>
  <c r="H14" i="43"/>
  <c r="H15" i="43"/>
  <c r="H16" i="43"/>
  <c r="H17" i="43"/>
  <c r="H18" i="43"/>
  <c r="H19" i="43"/>
  <c r="H20" i="43"/>
  <c r="H21" i="43"/>
  <c r="H22" i="43"/>
  <c r="H23" i="43"/>
  <c r="H24" i="43"/>
  <c r="H25" i="43"/>
  <c r="H26" i="43"/>
  <c r="H27" i="43"/>
  <c r="H28" i="43"/>
  <c r="H29" i="43"/>
  <c r="H30" i="43"/>
  <c r="H31" i="43"/>
  <c r="H3" i="43"/>
  <c r="H2" i="43"/>
  <c r="G4" i="43"/>
  <c r="G5" i="43"/>
  <c r="G6" i="43"/>
  <c r="G7" i="43"/>
  <c r="G8" i="43"/>
  <c r="G9" i="43"/>
  <c r="G10" i="43"/>
  <c r="G11" i="43"/>
  <c r="G12" i="43"/>
  <c r="G13" i="43"/>
  <c r="G14" i="43"/>
  <c r="G15" i="43"/>
  <c r="G16" i="43"/>
  <c r="G17" i="43"/>
  <c r="G18" i="43"/>
  <c r="G19" i="43"/>
  <c r="G20" i="43"/>
  <c r="G21" i="43"/>
  <c r="G22" i="43"/>
  <c r="G23" i="43"/>
  <c r="G24" i="43"/>
  <c r="G25" i="43"/>
  <c r="G26" i="43"/>
  <c r="G27" i="43"/>
  <c r="G28" i="43"/>
  <c r="G29" i="43"/>
  <c r="G30" i="43"/>
  <c r="G31" i="43"/>
  <c r="G3" i="43"/>
  <c r="G2" i="43"/>
  <c r="F29" i="43"/>
  <c r="F30" i="43"/>
  <c r="F31" i="43"/>
  <c r="F20" i="43"/>
  <c r="F21" i="43"/>
  <c r="F22" i="43"/>
  <c r="F23" i="43"/>
  <c r="F24" i="43"/>
  <c r="F25" i="43"/>
  <c r="F26" i="43"/>
  <c r="F27" i="43"/>
  <c r="F28" i="43"/>
  <c r="F4" i="43"/>
  <c r="F5" i="43"/>
  <c r="F6" i="43"/>
  <c r="F7" i="43"/>
  <c r="F8" i="43"/>
  <c r="F9" i="43"/>
  <c r="F10" i="43"/>
  <c r="F11" i="43"/>
  <c r="F12" i="43"/>
  <c r="F13" i="43"/>
  <c r="F14" i="43"/>
  <c r="F15" i="43"/>
  <c r="F16" i="43"/>
  <c r="F17" i="43"/>
  <c r="F18" i="43"/>
  <c r="F19" i="43"/>
  <c r="F3" i="43"/>
  <c r="F2" i="43"/>
  <c r="E28" i="43"/>
  <c r="E29" i="43"/>
  <c r="E30" i="43"/>
  <c r="E31" i="43"/>
  <c r="E18" i="43"/>
  <c r="E19" i="43"/>
  <c r="E20" i="43"/>
  <c r="E21" i="43"/>
  <c r="E22" i="43"/>
  <c r="E23" i="43"/>
  <c r="E24" i="43"/>
  <c r="E25" i="43"/>
  <c r="E26" i="43"/>
  <c r="E27" i="43"/>
  <c r="E4" i="43"/>
  <c r="E5" i="43"/>
  <c r="E6" i="43"/>
  <c r="E7" i="43"/>
  <c r="E8" i="43"/>
  <c r="E9" i="43"/>
  <c r="E10" i="43"/>
  <c r="E11" i="43"/>
  <c r="E12" i="43"/>
  <c r="E13" i="43"/>
  <c r="E14" i="43"/>
  <c r="E15" i="43"/>
  <c r="E16" i="43"/>
  <c r="E17" i="43"/>
  <c r="E3" i="43"/>
  <c r="E2" i="43"/>
  <c r="C31" i="43"/>
  <c r="B31" i="43"/>
  <c r="C30" i="43"/>
  <c r="B30" i="43"/>
  <c r="C29" i="43"/>
  <c r="B29" i="43"/>
  <c r="C28" i="43"/>
  <c r="B28" i="43"/>
  <c r="C27" i="43"/>
  <c r="B27" i="43"/>
  <c r="C26" i="43"/>
  <c r="B26" i="43"/>
  <c r="C25" i="43"/>
  <c r="B25" i="43"/>
  <c r="C24" i="43"/>
  <c r="B24" i="43"/>
  <c r="C23" i="43"/>
  <c r="B23" i="43"/>
  <c r="C22" i="43"/>
  <c r="B22" i="43"/>
  <c r="C21" i="43"/>
  <c r="B21" i="43"/>
  <c r="C20" i="43"/>
  <c r="B20" i="43"/>
  <c r="C19" i="43"/>
  <c r="B19" i="43"/>
  <c r="C18" i="43"/>
  <c r="B18" i="43"/>
  <c r="C17" i="43"/>
  <c r="B17" i="43"/>
  <c r="C16" i="43"/>
  <c r="B16" i="43"/>
  <c r="C15" i="43"/>
  <c r="B15" i="43"/>
  <c r="C14" i="43"/>
  <c r="B14" i="43"/>
  <c r="C13" i="43"/>
  <c r="B13" i="43"/>
  <c r="C12" i="43"/>
  <c r="B12" i="43"/>
  <c r="C11" i="43"/>
  <c r="B11" i="43"/>
  <c r="C10" i="43"/>
  <c r="B10" i="43"/>
  <c r="C9" i="43"/>
  <c r="B9" i="43"/>
  <c r="C8" i="43"/>
  <c r="B8" i="43"/>
  <c r="C7" i="43"/>
  <c r="B7" i="43"/>
  <c r="C6" i="43"/>
  <c r="B6" i="43"/>
  <c r="C5" i="43"/>
  <c r="B5" i="43"/>
  <c r="C4" i="43"/>
  <c r="B4" i="43"/>
  <c r="C3" i="43"/>
  <c r="B3" i="43"/>
  <c r="C2" i="43"/>
  <c r="B2" i="43"/>
  <c r="U31" i="41"/>
  <c r="U8" i="41"/>
  <c r="U9" i="41"/>
  <c r="U10" i="41"/>
  <c r="U11" i="41"/>
  <c r="U12" i="41"/>
  <c r="U13" i="41"/>
  <c r="U14" i="41"/>
  <c r="U15" i="41"/>
  <c r="U16" i="41"/>
  <c r="U17" i="41"/>
  <c r="U18" i="41"/>
  <c r="U19" i="41"/>
  <c r="U20" i="41"/>
  <c r="U21" i="41"/>
  <c r="U22" i="41"/>
  <c r="U23" i="41"/>
  <c r="U24" i="41"/>
  <c r="U25" i="41"/>
  <c r="U26" i="41"/>
  <c r="U27" i="41"/>
  <c r="U28" i="41"/>
  <c r="U29" i="41"/>
  <c r="U30" i="41"/>
  <c r="U7" i="41"/>
  <c r="T31" i="41"/>
  <c r="T8" i="41"/>
  <c r="T9" i="41"/>
  <c r="T10" i="41"/>
  <c r="T11" i="41"/>
  <c r="T12" i="41"/>
  <c r="T13" i="41"/>
  <c r="T14" i="41"/>
  <c r="T15" i="41"/>
  <c r="T16" i="41"/>
  <c r="T17" i="41"/>
  <c r="T18" i="41"/>
  <c r="T19" i="41"/>
  <c r="T20" i="41"/>
  <c r="T21" i="41"/>
  <c r="T22" i="41"/>
  <c r="T23" i="41"/>
  <c r="T24" i="41"/>
  <c r="T25" i="41"/>
  <c r="T26" i="41"/>
  <c r="T27" i="41"/>
  <c r="T28" i="41"/>
  <c r="T29" i="41"/>
  <c r="T30" i="41"/>
  <c r="T7" i="41"/>
  <c r="S29" i="41"/>
  <c r="S30" i="41"/>
  <c r="S31" i="41"/>
  <c r="S8" i="41"/>
  <c r="S9" i="41"/>
  <c r="S10" i="41"/>
  <c r="S11" i="41"/>
  <c r="S12" i="41"/>
  <c r="S13" i="41"/>
  <c r="S14" i="41"/>
  <c r="S15" i="41"/>
  <c r="S16" i="41"/>
  <c r="S17" i="41"/>
  <c r="S18" i="41"/>
  <c r="S19" i="41"/>
  <c r="S20" i="41"/>
  <c r="S21" i="41"/>
  <c r="S22" i="41"/>
  <c r="S23" i="41"/>
  <c r="S24" i="41"/>
  <c r="S25" i="41"/>
  <c r="S26" i="41"/>
  <c r="S27" i="41"/>
  <c r="S28" i="41"/>
  <c r="S7" i="41"/>
  <c r="R8" i="41"/>
  <c r="R9" i="41"/>
  <c r="R10" i="41"/>
  <c r="R11" i="41"/>
  <c r="R12" i="41"/>
  <c r="R13" i="41"/>
  <c r="R14" i="41"/>
  <c r="R15" i="41"/>
  <c r="R16" i="41"/>
  <c r="R17" i="41"/>
  <c r="R18" i="41"/>
  <c r="R19" i="41"/>
  <c r="R20" i="41"/>
  <c r="R21" i="41"/>
  <c r="R22" i="41"/>
  <c r="R23" i="41"/>
  <c r="R24" i="41"/>
  <c r="R25" i="41"/>
  <c r="R26" i="41"/>
  <c r="R27" i="41"/>
  <c r="R28" i="41"/>
  <c r="R29" i="41"/>
  <c r="R30" i="41"/>
  <c r="R31" i="41"/>
  <c r="R7" i="41"/>
  <c r="Q27" i="41"/>
  <c r="Q28" i="41"/>
  <c r="Q29" i="41"/>
  <c r="Q30" i="41"/>
  <c r="Q31" i="41"/>
  <c r="Q8" i="41"/>
  <c r="Q9" i="41"/>
  <c r="Q10" i="41"/>
  <c r="Q11" i="41"/>
  <c r="Q12" i="41"/>
  <c r="Q13" i="41"/>
  <c r="Q14" i="41"/>
  <c r="Q15" i="41"/>
  <c r="Q16" i="41"/>
  <c r="Q17" i="41"/>
  <c r="Q18" i="41"/>
  <c r="Q19" i="41"/>
  <c r="Q20" i="41"/>
  <c r="Q21" i="41"/>
  <c r="Q22" i="41"/>
  <c r="Q23" i="41"/>
  <c r="Q24" i="41"/>
  <c r="Q25" i="41"/>
  <c r="Q26" i="41"/>
  <c r="Q7" i="41"/>
  <c r="P8" i="41"/>
  <c r="P9" i="41"/>
  <c r="P10" i="41"/>
  <c r="P11" i="41"/>
  <c r="P12" i="41"/>
  <c r="P13" i="41"/>
  <c r="P14" i="41"/>
  <c r="P15" i="41"/>
  <c r="P16" i="41"/>
  <c r="P17" i="41"/>
  <c r="P18" i="41"/>
  <c r="P19" i="41"/>
  <c r="P20" i="41"/>
  <c r="P21" i="41"/>
  <c r="P22" i="41"/>
  <c r="P23" i="41"/>
  <c r="P24" i="41"/>
  <c r="P25" i="41"/>
  <c r="P26" i="41"/>
  <c r="P27" i="41"/>
  <c r="P28" i="41"/>
  <c r="P29" i="41"/>
  <c r="P30" i="41"/>
  <c r="P31" i="41"/>
  <c r="P7" i="41"/>
  <c r="N8" i="41"/>
  <c r="N9" i="41"/>
  <c r="N10" i="41"/>
  <c r="N11" i="41"/>
  <c r="N12" i="41"/>
  <c r="N13" i="41"/>
  <c r="N14" i="41"/>
  <c r="N15" i="41"/>
  <c r="N16" i="41"/>
  <c r="N17" i="41"/>
  <c r="N18" i="41"/>
  <c r="N19" i="41"/>
  <c r="N20" i="41"/>
  <c r="N21" i="41"/>
  <c r="N22" i="41"/>
  <c r="N23" i="41"/>
  <c r="N24" i="41"/>
  <c r="N25" i="41"/>
  <c r="N26" i="41"/>
  <c r="N27" i="41"/>
  <c r="N28" i="41"/>
  <c r="N29" i="41"/>
  <c r="N30" i="41"/>
  <c r="N31" i="41"/>
  <c r="N7" i="41"/>
  <c r="M8" i="41"/>
  <c r="M9" i="41"/>
  <c r="M10" i="41"/>
  <c r="M11" i="41"/>
  <c r="M12" i="41"/>
  <c r="M13" i="41"/>
  <c r="M14" i="41"/>
  <c r="M15" i="41"/>
  <c r="M16" i="41"/>
  <c r="M17" i="41"/>
  <c r="M18" i="41"/>
  <c r="M19" i="41"/>
  <c r="M20" i="41"/>
  <c r="M21" i="41"/>
  <c r="M22" i="41"/>
  <c r="M23" i="41"/>
  <c r="M24" i="41"/>
  <c r="M25" i="41"/>
  <c r="M26" i="41"/>
  <c r="M27" i="41"/>
  <c r="M28" i="41"/>
  <c r="M29" i="41"/>
  <c r="M30" i="41"/>
  <c r="M31" i="41"/>
  <c r="M7" i="41"/>
  <c r="L8" i="41"/>
  <c r="L9" i="41"/>
  <c r="L10" i="41"/>
  <c r="L11" i="41"/>
  <c r="L12" i="41"/>
  <c r="L13" i="41"/>
  <c r="L14" i="41"/>
  <c r="L15" i="41"/>
  <c r="L16" i="41"/>
  <c r="L17" i="41"/>
  <c r="L18" i="41"/>
  <c r="L19" i="41"/>
  <c r="L20" i="41"/>
  <c r="L21" i="41"/>
  <c r="L22" i="41"/>
  <c r="L23" i="41"/>
  <c r="L24" i="41"/>
  <c r="L25" i="41"/>
  <c r="L26" i="41"/>
  <c r="L27" i="41"/>
  <c r="L28" i="41"/>
  <c r="L29" i="41"/>
  <c r="L30" i="41"/>
  <c r="L31" i="41"/>
  <c r="L7" i="41"/>
  <c r="K8" i="41"/>
  <c r="K9" i="41"/>
  <c r="K10" i="41"/>
  <c r="K11" i="41"/>
  <c r="K12" i="41"/>
  <c r="K13" i="41"/>
  <c r="K14" i="41"/>
  <c r="K15" i="41"/>
  <c r="K16" i="41"/>
  <c r="K17" i="41"/>
  <c r="K18" i="41"/>
  <c r="K19" i="41"/>
  <c r="K20" i="41"/>
  <c r="K21" i="41"/>
  <c r="K22" i="41"/>
  <c r="K23" i="41"/>
  <c r="K24" i="41"/>
  <c r="K25" i="41"/>
  <c r="K26" i="41"/>
  <c r="K27" i="41"/>
  <c r="K28" i="41"/>
  <c r="K29" i="41"/>
  <c r="K30" i="41"/>
  <c r="K31" i="41"/>
  <c r="K7" i="41"/>
  <c r="J8" i="41"/>
  <c r="J9" i="41"/>
  <c r="J10" i="41"/>
  <c r="J11" i="41"/>
  <c r="J12" i="41"/>
  <c r="J13" i="41"/>
  <c r="J14" i="41"/>
  <c r="J15" i="41"/>
  <c r="J16" i="41"/>
  <c r="J17" i="41"/>
  <c r="J18" i="41"/>
  <c r="J19" i="41"/>
  <c r="J20" i="41"/>
  <c r="J21" i="41"/>
  <c r="J22" i="41"/>
  <c r="J23" i="41"/>
  <c r="J24" i="41"/>
  <c r="J25" i="41"/>
  <c r="J26" i="41"/>
  <c r="J27" i="41"/>
  <c r="J28" i="41"/>
  <c r="J29" i="41"/>
  <c r="J30" i="41"/>
  <c r="J31" i="41"/>
  <c r="J7" i="41"/>
  <c r="I8" i="41"/>
  <c r="I9" i="41"/>
  <c r="I10" i="41"/>
  <c r="I11" i="41"/>
  <c r="I12" i="41"/>
  <c r="I13" i="41"/>
  <c r="I14" i="41"/>
  <c r="I15" i="41"/>
  <c r="I16" i="41"/>
  <c r="I17" i="41"/>
  <c r="I18" i="41"/>
  <c r="I19" i="41"/>
  <c r="I20" i="41"/>
  <c r="I21" i="41"/>
  <c r="I22" i="41"/>
  <c r="I23" i="41"/>
  <c r="I24" i="41"/>
  <c r="I25" i="41"/>
  <c r="I26" i="41"/>
  <c r="I27" i="41"/>
  <c r="I28" i="41"/>
  <c r="I29" i="41"/>
  <c r="I30" i="41"/>
  <c r="I31" i="41"/>
  <c r="I7" i="41"/>
  <c r="H29" i="41"/>
  <c r="H30" i="41"/>
  <c r="H31" i="41"/>
  <c r="H26" i="41"/>
  <c r="H27" i="41"/>
  <c r="H28" i="41"/>
  <c r="H8" i="41"/>
  <c r="H9" i="41"/>
  <c r="H10" i="41"/>
  <c r="H11" i="41"/>
  <c r="H12" i="41"/>
  <c r="H13" i="41"/>
  <c r="H14" i="41"/>
  <c r="H15" i="41"/>
  <c r="H16" i="41"/>
  <c r="H17" i="41"/>
  <c r="H18" i="41"/>
  <c r="H19" i="41"/>
  <c r="H20" i="41"/>
  <c r="H21" i="41"/>
  <c r="H22" i="41"/>
  <c r="H23" i="41"/>
  <c r="H24" i="41"/>
  <c r="H25" i="41"/>
  <c r="H7" i="41"/>
  <c r="G30" i="41"/>
  <c r="G31" i="41"/>
  <c r="G8" i="41"/>
  <c r="G9" i="41"/>
  <c r="G10" i="41"/>
  <c r="G11" i="41"/>
  <c r="G12" i="41"/>
  <c r="G13" i="41"/>
  <c r="G14" i="41"/>
  <c r="G15" i="41"/>
  <c r="G16" i="41"/>
  <c r="G17" i="41"/>
  <c r="G18" i="41"/>
  <c r="G19" i="41"/>
  <c r="G20" i="41"/>
  <c r="G21" i="41"/>
  <c r="G22" i="41"/>
  <c r="G23" i="41"/>
  <c r="G24" i="41"/>
  <c r="G25" i="41"/>
  <c r="G26" i="41"/>
  <c r="G27" i="41"/>
  <c r="G28" i="41"/>
  <c r="G29" i="41"/>
  <c r="G7" i="41"/>
  <c r="F31" i="41"/>
  <c r="F30" i="41"/>
  <c r="F21" i="41"/>
  <c r="F22" i="41"/>
  <c r="F23" i="41"/>
  <c r="F24" i="41"/>
  <c r="F25" i="41"/>
  <c r="F26" i="41"/>
  <c r="F27" i="41"/>
  <c r="F28" i="41"/>
  <c r="F29" i="41"/>
  <c r="F8" i="41"/>
  <c r="F9" i="41"/>
  <c r="F10" i="41"/>
  <c r="F11" i="41"/>
  <c r="F12" i="41"/>
  <c r="F13" i="41"/>
  <c r="F14" i="41"/>
  <c r="F15" i="41"/>
  <c r="F16" i="41"/>
  <c r="F17" i="41"/>
  <c r="F18" i="41"/>
  <c r="F19" i="41"/>
  <c r="F20" i="41"/>
  <c r="F7" i="41"/>
  <c r="E22" i="41"/>
  <c r="E23" i="41"/>
  <c r="E24" i="41"/>
  <c r="E25" i="41"/>
  <c r="E26" i="41"/>
  <c r="E27" i="41"/>
  <c r="E28" i="41"/>
  <c r="E29" i="41"/>
  <c r="E30" i="41"/>
  <c r="E31" i="41"/>
  <c r="E13" i="41"/>
  <c r="E14" i="41"/>
  <c r="E15" i="41"/>
  <c r="E16" i="41"/>
  <c r="E17" i="41"/>
  <c r="E18" i="41"/>
  <c r="E19" i="41"/>
  <c r="E20" i="41"/>
  <c r="E21" i="41"/>
  <c r="E7" i="41"/>
  <c r="E8" i="41"/>
  <c r="E9" i="41"/>
  <c r="E10" i="41"/>
  <c r="E11" i="41"/>
  <c r="E12" i="41"/>
  <c r="D2" i="41"/>
  <c r="D7" i="41"/>
  <c r="U6" i="41"/>
  <c r="T6" i="41"/>
  <c r="S6" i="41"/>
  <c r="R6" i="41"/>
  <c r="Q6" i="41"/>
  <c r="P6" i="41"/>
  <c r="N6" i="41"/>
  <c r="M6" i="41"/>
  <c r="L6" i="41"/>
  <c r="K6" i="41"/>
  <c r="J6" i="41"/>
  <c r="I6" i="41"/>
  <c r="H6" i="41"/>
  <c r="G6" i="41"/>
  <c r="F6" i="41"/>
  <c r="E6" i="41"/>
  <c r="U5" i="41"/>
  <c r="T5" i="41"/>
  <c r="S5" i="41"/>
  <c r="R5" i="41"/>
  <c r="Q5" i="41"/>
  <c r="P5" i="41"/>
  <c r="N5" i="41"/>
  <c r="M5" i="41"/>
  <c r="L5" i="41"/>
  <c r="K5" i="41"/>
  <c r="J5" i="41"/>
  <c r="I5" i="41"/>
  <c r="H5" i="41"/>
  <c r="G5" i="41"/>
  <c r="F5" i="41"/>
  <c r="E5" i="41"/>
  <c r="U4" i="41"/>
  <c r="T4" i="41"/>
  <c r="S4" i="41"/>
  <c r="R4" i="41"/>
  <c r="Q4" i="41"/>
  <c r="P4" i="41"/>
  <c r="N4" i="41"/>
  <c r="M4" i="41"/>
  <c r="L4" i="41"/>
  <c r="K4" i="41"/>
  <c r="J4" i="41"/>
  <c r="I4" i="41"/>
  <c r="H4" i="41"/>
  <c r="G4" i="41"/>
  <c r="D4" i="41"/>
  <c r="F4" i="41"/>
  <c r="E4" i="41"/>
  <c r="D3" i="41"/>
  <c r="D5" i="41"/>
  <c r="D6" i="41"/>
  <c r="D8" i="41"/>
  <c r="D9" i="41"/>
  <c r="D10" i="41"/>
  <c r="D11" i="41"/>
  <c r="D12" i="41"/>
  <c r="D13" i="41"/>
  <c r="D14" i="41"/>
  <c r="D15" i="41"/>
  <c r="D16" i="41"/>
  <c r="D17" i="41"/>
  <c r="D18" i="41"/>
  <c r="D19" i="41"/>
  <c r="D20" i="41"/>
  <c r="D21" i="41"/>
  <c r="D22" i="41"/>
  <c r="D23" i="41"/>
  <c r="D24" i="41"/>
  <c r="D25" i="41"/>
  <c r="D26" i="41"/>
  <c r="D27" i="41"/>
  <c r="D28" i="41"/>
  <c r="D29" i="41"/>
  <c r="D30" i="41"/>
  <c r="E3" i="41"/>
  <c r="F3" i="41"/>
  <c r="U3" i="41"/>
  <c r="T3" i="41"/>
  <c r="S3" i="41"/>
  <c r="R3" i="41"/>
  <c r="Q3" i="41"/>
  <c r="P3" i="41"/>
  <c r="N3" i="41"/>
  <c r="M3" i="41"/>
  <c r="L3" i="41"/>
  <c r="K3" i="41"/>
  <c r="J3" i="41"/>
  <c r="I3" i="41"/>
  <c r="H3" i="41"/>
  <c r="G3" i="41"/>
  <c r="U2" i="41"/>
  <c r="T2" i="41"/>
  <c r="S2" i="41"/>
  <c r="R2" i="41"/>
  <c r="Q2" i="41"/>
  <c r="P2" i="41"/>
  <c r="N2" i="41"/>
  <c r="M2" i="41"/>
  <c r="L2" i="41"/>
  <c r="K2" i="41"/>
  <c r="J2" i="41"/>
  <c r="I2" i="41"/>
  <c r="H2" i="41"/>
  <c r="E2" i="41"/>
  <c r="F2" i="41"/>
  <c r="G2" i="41"/>
  <c r="D31"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6" i="41"/>
  <c r="B5" i="41"/>
  <c r="B4" i="41"/>
  <c r="B3" i="41"/>
  <c r="B2" i="41"/>
  <c r="A92" i="40"/>
  <c r="E28" i="37" s="1"/>
  <c r="F28" i="37" s="1"/>
  <c r="Q28" i="37" s="1"/>
  <c r="E2" i="42" l="1"/>
  <c r="P2" i="42"/>
  <c r="O2" i="42"/>
  <c r="N2" i="42"/>
  <c r="M2" i="42"/>
  <c r="L2" i="42"/>
  <c r="K2" i="42"/>
  <c r="F2" i="42"/>
  <c r="D2" i="42"/>
  <c r="C2" i="42"/>
  <c r="B2" i="42"/>
  <c r="A104" i="40" l="1"/>
  <c r="T59" i="37"/>
  <c r="A175" i="40"/>
  <c r="U61" i="37" l="1"/>
  <c r="E60" i="37"/>
  <c r="F60" i="37" s="1"/>
  <c r="Q60" i="37" s="1"/>
  <c r="U57" i="37"/>
  <c r="E56" i="37"/>
  <c r="F56" i="37" s="1"/>
  <c r="Q56" i="37" s="1"/>
  <c r="U69" i="37"/>
  <c r="E68" i="37"/>
  <c r="F68" i="37" s="1"/>
  <c r="U47" i="37"/>
  <c r="U45" i="37"/>
  <c r="Q68" i="37" l="1"/>
  <c r="U55" i="37"/>
  <c r="E54" i="37"/>
  <c r="F54" i="37" s="1"/>
  <c r="Q54" i="37" s="1"/>
  <c r="F149" i="40"/>
  <c r="E35" i="37" s="1"/>
  <c r="A149" i="40"/>
  <c r="E92" i="40"/>
  <c r="E30" i="37" s="1"/>
  <c r="U29" i="37"/>
  <c r="U21" i="37"/>
  <c r="U23" i="37"/>
  <c r="E34" i="37" l="1"/>
  <c r="U59" i="37"/>
  <c r="E58" i="37"/>
  <c r="F58" i="37" s="1"/>
  <c r="Q58" i="37" s="1"/>
  <c r="U33" i="37"/>
  <c r="E32" i="37"/>
  <c r="F32" i="37" s="1"/>
  <c r="P21" i="3" l="1"/>
  <c r="N64" i="3" l="1"/>
  <c r="N62" i="3"/>
  <c r="N63" i="3"/>
  <c r="P37" i="3"/>
  <c r="P32" i="3"/>
  <c r="P33" i="3"/>
  <c r="P34" i="3"/>
  <c r="P35" i="3"/>
  <c r="P36" i="3"/>
  <c r="P31" i="3"/>
  <c r="P22" i="3"/>
  <c r="P24" i="3"/>
  <c r="P25" i="3"/>
  <c r="P44" i="3" l="1"/>
  <c r="P19" i="3"/>
  <c r="P17" i="3"/>
  <c r="F19" i="14" l="1"/>
  <c r="G19" i="14"/>
  <c r="C17" i="14"/>
  <c r="D17" i="14"/>
  <c r="D30" i="37"/>
  <c r="F30" i="37" s="1"/>
  <c r="Q30" i="37" s="1"/>
  <c r="D24" i="37"/>
  <c r="F24" i="37" s="1"/>
  <c r="Q24" i="37" s="1"/>
  <c r="U35" i="37"/>
  <c r="U37" i="37" s="1"/>
  <c r="F35" i="37"/>
  <c r="D34" i="37"/>
  <c r="F34" i="37" s="1"/>
  <c r="Q34" i="37" s="1"/>
  <c r="U25" i="37"/>
  <c r="U31" i="37"/>
  <c r="N58" i="3"/>
  <c r="U27" i="37"/>
  <c r="W35" i="37"/>
  <c r="J2" i="42"/>
  <c r="D26" i="37"/>
  <c r="F26" i="37" s="1"/>
  <c r="Q26" i="37" s="1"/>
  <c r="Q32" i="37" l="1"/>
  <c r="E36" i="37"/>
  <c r="F36" i="37" s="1"/>
  <c r="Q3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Stefanie Fink</author>
  </authors>
  <commentList>
    <comment ref="A1" authorId="0" shapeId="0" xr:uid="{DFCA2AC5-9E51-4764-9B99-E9EA6E421318}">
      <text>
        <r>
          <rPr>
            <b/>
            <sz val="9"/>
            <color indexed="81"/>
            <rFont val="Segoe UI"/>
            <family val="2"/>
          </rPr>
          <t>ClarCert - Stefanie Fink:</t>
        </r>
        <r>
          <rPr>
            <sz val="9"/>
            <color indexed="81"/>
            <rFont val="Segoe UI"/>
            <family val="2"/>
          </rPr>
          <t xml:space="preserve">
wie kann man das hier wegbekommen?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<sst xmlns="http://schemas.openxmlformats.org/spreadsheetml/2006/main" count="672" uniqueCount="466">
  <si>
    <t>Allgemeine Angaben</t>
  </si>
  <si>
    <t>Registrier-Nummer</t>
  </si>
  <si>
    <t>Einrichtungsname</t>
  </si>
  <si>
    <t>Daten beziehen sich auf das Kalenderjahr</t>
  </si>
  <si>
    <t>Erstelldatum der Datei</t>
  </si>
  <si>
    <t>Phase des Audits</t>
  </si>
  <si>
    <t>Auditjahr</t>
  </si>
  <si>
    <t>Titel</t>
  </si>
  <si>
    <t>Bewertung Fachexperte</t>
  </si>
  <si>
    <t>Anmerkung Fachexperte</t>
  </si>
  <si>
    <t>Anforderung</t>
  </si>
  <si>
    <t>Ausfüllhinweise</t>
  </si>
  <si>
    <t>Deckblatt</t>
  </si>
  <si>
    <t>Abweichung</t>
  </si>
  <si>
    <t>Hinweis</t>
  </si>
  <si>
    <t xml:space="preserve">Inhaltsverzeichnis </t>
  </si>
  <si>
    <t xml:space="preserve">← Zurück </t>
  </si>
  <si>
    <t>Weiter →</t>
  </si>
  <si>
    <t>Status ja/nein</t>
  </si>
  <si>
    <t>Inhalt</t>
  </si>
  <si>
    <t xml:space="preserve">zur Übersicht Bearbeitungsstand </t>
  </si>
  <si>
    <t xml:space="preserve">Ausfüllhinweise und Abkürzungen </t>
  </si>
  <si>
    <t xml:space="preserve">Übersicht Bearbeitungsstand </t>
  </si>
  <si>
    <t xml:space="preserve">Allgemeine Angaben </t>
  </si>
  <si>
    <t>teilweise bearbeitet</t>
  </si>
  <si>
    <t xml:space="preserve">bearbeitet </t>
  </si>
  <si>
    <t>Anmerkung durch Fachexperten notwendig</t>
  </si>
  <si>
    <t>Erstzertifizierung</t>
  </si>
  <si>
    <t>Re-Zertifizierung</t>
  </si>
  <si>
    <t>Bitte verwenden Sie, sofern vorhanden, die Dropdown-Funktion. Diese Datei wurde mit Microsoft Office2013 erstellt. Die Verwendung von älteren Office-Versionen oder anderen Kalkulationsprogrammen kann unter Umständen zu Einschränkungen und Funktionalitätsverlusten führen.</t>
  </si>
  <si>
    <t>Anforderung scheint nicht erfüllt, bitte begründen</t>
  </si>
  <si>
    <t>Erklärung</t>
  </si>
  <si>
    <t>Klinik / Abteilung / Department</t>
  </si>
  <si>
    <t>Straße &amp; Hausnummer</t>
  </si>
  <si>
    <t>PLZ</t>
  </si>
  <si>
    <t>Ort</t>
  </si>
  <si>
    <t>Prüfung "bearbeitet"</t>
  </si>
  <si>
    <t xml:space="preserve">nicht bearbeitet </t>
  </si>
  <si>
    <t>Anforderungen erfüllt</t>
  </si>
  <si>
    <t>Anforderungen nicht erfüllt</t>
  </si>
  <si>
    <t>Bearbeitungsstand</t>
  </si>
  <si>
    <t>Konformitätsbewertung Fachexperte</t>
  </si>
  <si>
    <t>Vorabbewertung</t>
  </si>
  <si>
    <t>Auditbericht</t>
  </si>
  <si>
    <t>Hinweis: Die Eingabe in diesen Spalten erfolgt durch den Fachexperten.</t>
  </si>
  <si>
    <t>Erfüllung der Anforderung</t>
  </si>
  <si>
    <t>Reg.Nr.</t>
  </si>
  <si>
    <t>Formel</t>
  </si>
  <si>
    <t>Sonstige</t>
  </si>
  <si>
    <t>Version</t>
  </si>
  <si>
    <t xml:space="preserve">Bearbeitungsqualität </t>
  </si>
  <si>
    <t>ANOA-</t>
  </si>
  <si>
    <t>Ärztlicher Leiter</t>
  </si>
  <si>
    <t>QM-Beauftragter</t>
  </si>
  <si>
    <t>Anzahl Standorte</t>
  </si>
  <si>
    <t>Angaben zu weiteren Standorten, die im Geltungsbereich enthalten sind</t>
  </si>
  <si>
    <t>Name Standort</t>
  </si>
  <si>
    <t>Zertifizierungsstelle</t>
  </si>
  <si>
    <t>Gültigkeit Zertifikat</t>
  </si>
  <si>
    <t>Checkbox 1</t>
  </si>
  <si>
    <t>Checkbox 2</t>
  </si>
  <si>
    <t>Checkbox3</t>
  </si>
  <si>
    <t>Pflege</t>
  </si>
  <si>
    <t>Im Krankenhausbedarfsplan ausgewiesene Betten</t>
  </si>
  <si>
    <t>Anzahl Komplexbehandlungen des Bewegungssystems (Abrechnung von OPS 8-977; 8-918; 8-983)</t>
  </si>
  <si>
    <t xml:space="preserve">Sozialdienst verfügbar </t>
  </si>
  <si>
    <t>Basisangaben</t>
  </si>
  <si>
    <t>Erhebungsbogen</t>
  </si>
  <si>
    <t xml:space="preserve">zur Zertifizierung der durch die ANOA formulierten Anforderungen </t>
  </si>
  <si>
    <t xml:space="preserve">an nicht operative Akutkliniken als qualitätssichernde </t>
  </si>
  <si>
    <t>Erkrankungen des Bewegungssystems</t>
  </si>
  <si>
    <t>ANOA-Cert</t>
  </si>
  <si>
    <t xml:space="preserve">Zertifizierung für Komplexbehandlungen von Schmerzerkrankungen des </t>
  </si>
  <si>
    <t xml:space="preserve">Bewegungssystems im Krankenhaus </t>
  </si>
  <si>
    <t>Autorengruppe</t>
  </si>
  <si>
    <t>Person 1</t>
  </si>
  <si>
    <t>Person 2</t>
  </si>
  <si>
    <t>Person 3</t>
  </si>
  <si>
    <t>Person 4</t>
  </si>
  <si>
    <t>Funktion</t>
  </si>
  <si>
    <t>Stationsarzt</t>
  </si>
  <si>
    <t>Psychologischer Psychotherapeut in Ausbildung</t>
  </si>
  <si>
    <t>Ärztliche Behandlungsleitung</t>
  </si>
  <si>
    <t>Abgeschlossene Ausbildung in Manueller Therapie</t>
  </si>
  <si>
    <t>Bezeichnung sonstige Funktion</t>
  </si>
  <si>
    <t>Summe Oberärzte</t>
  </si>
  <si>
    <t>Person 5</t>
  </si>
  <si>
    <t>Person 6</t>
  </si>
  <si>
    <t>Person 7</t>
  </si>
  <si>
    <t>Ärztlicher Psychotherapeut</t>
  </si>
  <si>
    <t>Psychologischer Psychotherapeut</t>
  </si>
  <si>
    <t>Pain Nurse</t>
  </si>
  <si>
    <t>Pflegekraft mit Qualifikation in algesiologischer Fachassistenz (äquivalent der DSG)</t>
  </si>
  <si>
    <t>Auditphase</t>
  </si>
  <si>
    <t>1. Überwachung</t>
  </si>
  <si>
    <t>2. Überwachung</t>
  </si>
  <si>
    <t>ANOA-Mitglied?</t>
  </si>
  <si>
    <t>Kommentar Zentrum</t>
  </si>
  <si>
    <t>Anzahl Physiotherapeuten mit Zusatzweiterbildung Schmerzphysiotherapie oder in Ausbildung dafür</t>
  </si>
  <si>
    <t>Ja</t>
  </si>
  <si>
    <t>Anzahl durchschnittlich belegter Betten in OPS 8-918</t>
  </si>
  <si>
    <t>Anzahl durchschnittlich belegter Betten in OPS 8-977</t>
  </si>
  <si>
    <t>Anzahl Psychotherapeuten mit Zusatzweiterbildung Schmerzsychotherapie oder in Ausbildung dafür</t>
  </si>
  <si>
    <t xml:space="preserve">Anzahl Behandlungsleitung mit Zusatzbezeichnung Spezielle Schmerztherapie </t>
  </si>
  <si>
    <t xml:space="preserve">Ausfüllhinweise </t>
  </si>
  <si>
    <t>Basismodul</t>
  </si>
  <si>
    <t>Anzahl durchschnittlich belegter Betten gesamt</t>
  </si>
  <si>
    <t>Person 8</t>
  </si>
  <si>
    <t>Person 9</t>
  </si>
  <si>
    <t>Person 10</t>
  </si>
  <si>
    <t xml:space="preserve"> </t>
  </si>
  <si>
    <t>Anforderungen Basismodul</t>
  </si>
  <si>
    <t>Ärzte</t>
  </si>
  <si>
    <t>Physiotherapeuten</t>
  </si>
  <si>
    <t>Name, Vorname</t>
  </si>
  <si>
    <t>Facharztqualifikation</t>
  </si>
  <si>
    <t>Psychotherapeuten</t>
  </si>
  <si>
    <t>Ergotherapeut</t>
  </si>
  <si>
    <t>Weitere Therapiebereiche</t>
  </si>
  <si>
    <t>Therapiebereich</t>
  </si>
  <si>
    <t xml:space="preserve">Anmerkungen </t>
  </si>
  <si>
    <t xml:space="preserve">Zusatzanforderungen Modul Multimodal – nichtoperative Komplexbehandlung des Bewegungssystems </t>
  </si>
  <si>
    <t xml:space="preserve">Zusatzanforderungen Modul Multimodale Schmerztherapie </t>
  </si>
  <si>
    <t>Zusatzbezeichnung "Spezielle Schmerztherapie"?</t>
  </si>
  <si>
    <t xml:space="preserve">Zusatzanforderung Modul Multimodale Schmerztherapie </t>
  </si>
  <si>
    <t>Zusatzweiterbildung "Schmerzphysiotherapie" oder in Ausbildung?</t>
  </si>
  <si>
    <t>Zusatzweiterbildung "Spezielle Schmerzpsychotherapie" oder in Ausbildung dafür?</t>
  </si>
  <si>
    <t>Zusatzanforderungen Modul Rheumatologische Komplexbehandlung</t>
  </si>
  <si>
    <t xml:space="preserve">Zusatzweiterbildung "Orthopädische Rheumatologie", Schwerpuntk Rheumatologie oder Facharzt für Innere Medizin mit dem Schwerpunkt Rheumatologie? </t>
  </si>
  <si>
    <t>Sportwissenschaftler</t>
  </si>
  <si>
    <t>Sportlehrer</t>
  </si>
  <si>
    <t>Ausbildung in neurophysiologischer Physiotherapie (z. B. Vojta, Bobath, Janda, PNF)</t>
  </si>
  <si>
    <t>Psychologischer / Ärztlicher Psychotherapeut führt kognitive Verhaltenstherapie oder Gesprächspsychotherapie durch</t>
  </si>
  <si>
    <t>Person 11</t>
  </si>
  <si>
    <t>Person 12</t>
  </si>
  <si>
    <t>Person 13</t>
  </si>
  <si>
    <t>Person 14</t>
  </si>
  <si>
    <t>Person 15</t>
  </si>
  <si>
    <t>Person 16</t>
  </si>
  <si>
    <t>Person 17</t>
  </si>
  <si>
    <t>Person 18</t>
  </si>
  <si>
    <t>Person 19</t>
  </si>
  <si>
    <t>Person 20</t>
  </si>
  <si>
    <t>Person 21</t>
  </si>
  <si>
    <t>Person 22</t>
  </si>
  <si>
    <t>Person 23</t>
  </si>
  <si>
    <t>Person 24</t>
  </si>
  <si>
    <t>Person 25</t>
  </si>
  <si>
    <t>Person 26</t>
  </si>
  <si>
    <t>Person 27</t>
  </si>
  <si>
    <t>Person 28</t>
  </si>
  <si>
    <t>Person 29</t>
  </si>
  <si>
    <t>Person 30</t>
  </si>
  <si>
    <t>Kapitel</t>
  </si>
  <si>
    <t>Anzahl durchschnittlich belegter Betten in OPS 8-938</t>
  </si>
  <si>
    <t>Nein</t>
  </si>
  <si>
    <t>Anmerkungen</t>
  </si>
  <si>
    <t xml:space="preserve">Anzahl Ärzte Facharzt für Orthopädie, Orthopädie und Unfallchirurgie, Physikalische und Rehabilitative Medizin  oder Zusatzbezeichnung Physikalische Therapie </t>
  </si>
  <si>
    <t>Zusatzbezeichnung "Physikalische Therapie"</t>
  </si>
  <si>
    <t xml:space="preserve">Anzahl Physiotherapeuten mit Ausbildung in neurophysiologischer Physiotherapie </t>
  </si>
  <si>
    <t>Anzahl Psychotherapeuten mit Zusatzweiterbildung Schmerzpsychotherapie oder in Ausbildung dafür</t>
  </si>
  <si>
    <t>Hinweis: Die Eingabe in dieser Spalte erfolgt durch einen Vertreter der Einrichtung.</t>
  </si>
  <si>
    <t>Anzahl Ärztlicher oder Psychologischer Psychotherapeuten  im Team mit mindestens 0,5 VK</t>
  </si>
  <si>
    <t>Davon Anzahl Physiotherapeuten (VK) mit abgeschlossener Ausbildung in Manueller Therapie</t>
  </si>
  <si>
    <t xml:space="preserve">Zur besseren Lesbarkeit des Textes wird auf die Form geschlechtsspezifischer Nomenklatur verzichtet. Im Text sind immer alle Geschlechter gemeint, es sei denn, eine explizite Formulierung weist darauf hin.   </t>
  </si>
  <si>
    <t>Masseur und Med. Bademeister</t>
  </si>
  <si>
    <t>Behandlungsleitung durch Facharzt mit Zusatzweiterbildung in Manueller Medizin und mindestens zwei Jahren Erfahrung</t>
  </si>
  <si>
    <t>Summe Fachärzte mit Zusatzweiterbildung in Manueller Medizin mit mind. 0,5 VK</t>
  </si>
  <si>
    <t xml:space="preserve">Anzahl Behandlungsleitung FA Ortho/UCH mit Zusatzbezeichnung  Rheumatologie  oder Facharzt für Innere Medizin mit dem Schwerpunkt Rheumatologie? </t>
  </si>
  <si>
    <t>Anzahl Ärztlicher oder Psychologischer Psychotherapeuten oder Psychologischer Psychotherapeuten in Ausbildung (VK)</t>
  </si>
  <si>
    <t>Anzahl Pain Nurses oder Pflegekräfte mit Qualifikation in algesiologischer Fachassistenz (äquivalent zur Ausbildung der DSG), mindestens 0,5 VK</t>
  </si>
  <si>
    <t xml:space="preserve">Anzahl Physiotherapeuten (VK) </t>
  </si>
  <si>
    <t xml:space="preserve">Zusammenfassende Übersicht über die Erfüllung der Anforderungen hinsichtlich der speziellen Fachkompetenzen
</t>
  </si>
  <si>
    <t xml:space="preserve">Modul Multimodal – nichtoperative Komplexbehandlung des Bewegungssystems </t>
  </si>
  <si>
    <t xml:space="preserve">Modul Multimodale Schmerztherapie </t>
  </si>
  <si>
    <t>Modul Rheumatologische Komplexbehandlung</t>
  </si>
  <si>
    <t>1.2</t>
  </si>
  <si>
    <t>Ärztliche Behandlungsleitung durch Facharzt mit Zusatzweiterbildung in Manueller Medizin und mindestens zwei Jahren Erfahrung in nichtoperativer Komplexbehandlung des Bewegungssystems (OPS 8-977, 8-918, 8-983).</t>
  </si>
  <si>
    <t xml:space="preserve">Mindestens ein weiterer Facharzt mit Zusatzweiterbildung in Manueller Medizin mit mindestens 0,5 VK. </t>
  </si>
  <si>
    <t xml:space="preserve">Pro 30 durchschnittlich belegten Betten mit nichtoperativer Komplexbehandlung mindestens ein Oberarzt mit Facharztqualifikation (VK). Ein Oberarzt kann auch Behandlungsleiter sein. </t>
  </si>
  <si>
    <t>Pro 12 durchschnittlich belegten Betten mit nichtoperativer Komplexbehandlung mindestens ein Stationsarzt (VK).</t>
  </si>
  <si>
    <t>Mindestens ein Ärztlicher oder Psychologischer Psychotherapeut im Team, mindestens 0,5 VK.</t>
  </si>
  <si>
    <t xml:space="preserve">Pro 30 durchschnittlich belegten Betten mit nichtoperativer Komplexbehandlung mindestens ein Ärztlicher oder Psychologischer Psychotherapeut oder Psychologischer Psychotherapeut in Ausbildung (VK). </t>
  </si>
  <si>
    <t xml:space="preserve">Mindestens eine Pain Nurse oder Pflegekraft mit Qualifikation in algesiologischer Fachassistenz (äquivalent zur Ausbildung der DSG) im Team, mindestens 0,5 VK. </t>
  </si>
  <si>
    <t>Von den im Basismodul beschriebenen Ärzten muss mindestens ein Arzt Facharzt für Orthopädie oder Orthopädie und Unfallchirurgie oder Physikalische und Rehabilitative Medizin sein oder über die Zusatzbezeichnung „Physikalische Therapie“ verfügen</t>
  </si>
  <si>
    <t xml:space="preserve">Von den im Basismodul beschriebenen Therapeuten muss mindestens ein Physiotherapeut mit Ausbildung in neurophysiologischer Physiotherapie (z. B. Vojta, Bobath, Janda, PNF) oder Sportwissenschaftler oder Sportlehrer oder Ergotherapeut oder Masseur und medizinischer Bademeister sein. </t>
  </si>
  <si>
    <t>2.2</t>
  </si>
  <si>
    <t>3.2</t>
  </si>
  <si>
    <t xml:space="preserve">Ärztliche Behandlungsleitung mit Zusatzbezeichnung „Spezielle Schmerztherapie“. </t>
  </si>
  <si>
    <t>Von den im Basismodul beschriebenen Therapeuten verfügt mindestens ein Physiotherapeut über die Zusatzweiterbildung „Schmerzphysiotherapie“ oder befindet sich in Ausbildung dafür.</t>
  </si>
  <si>
    <t>Mindestens ein Psychotherapeut (VK) zusätzlich zum Basismodul pro 30 jahresdurchschnittlich belegten Betten mit Behandlungen in OPS 8-918.</t>
  </si>
  <si>
    <t>Mindestens ein Psychotherapeut verfügt über die Zusatzweiterbildung „Spezielle Schmerzpsychotherapie“ oder befindet sich in Ausbildung dafür.</t>
  </si>
  <si>
    <t>4.2</t>
  </si>
  <si>
    <t xml:space="preserve">Von den im Basismodul beschriebenen Ärzten muss der Behandlungsleiter Facharzt für Orthopädie und Unfallchirurgie mit der Zusatzweiterbildung Orthopädische Rheumatologie oder Facharzt für Orthopädie mit dem Schwerpunkt Rheumatologie oder Facharzt für Innere Medizin mit dem Schwerpunkt Rheumatologie sein. </t>
  </si>
  <si>
    <t>Von den im Basismodul beschriebenen Therapeuten müssen drei der folgenden Berufsgruppen vertreten sein: 
• Physiotherapeut u / o Masseur u. Medizinischer Bademeister
• Ergotherapeut
• Psychologischer / Ärztlicher Psychotherapeut zur Durchführung kognitiver Verhaltenstherapie oder Gesprächspsychotherapie
• Mindestens ein Mitarbeiter mit zwei Erfahrungsjahren in Komplexdiagnostik und Behandlung von Patienten mit Erkrankungen des rheumatologischen Formenkreises im Team</t>
  </si>
  <si>
    <t>Dr. med. Jens Adermann</t>
  </si>
  <si>
    <t>Dr. med. Sabine Alfter</t>
  </si>
  <si>
    <t>Dr. med. Kerstin Engel</t>
  </si>
  <si>
    <t>Dipl.-Psych. Wolfgang Ritz</t>
  </si>
  <si>
    <t>Personal</t>
  </si>
  <si>
    <t>Zusammenfassung</t>
  </si>
  <si>
    <t xml:space="preserve">Schmerzerkrankungen des Bewegungssystems haben eine hohe gesundheitspolitische Bedeutung. Die grundsätzlichen Entwicklungen vom rein biologisch / biomechanischen Verständnis hin zum biopsychosozialen Ansatz sind allgemein anerkannt, spiegeln sich jedoch in der Versorgungsrealität nicht ausreichend wider.
Das ANOA-Konzept verbindet orthopädische, manualmedizinisch-funktionelle, physiotherapeutische und psychotherapeutische Behandlungsansätze. Es wurde entwickelt für die Anwendung befund- und mechanismengerechter Komplexbehandlungen akuter, chronifizierungsgefährdeter und chronischer Schmerzerkrankungen des Bewegungssystems. Neben Strukturschäden und funktionellen Störungen sind primäre und sekundäre psychologische und / oder soziale Einflussfaktoren sowie neurophysiologische Prozesse an der Entstehung und Aufrechterhaltung von Schmerzerkrankungen und ihren Folgen beteiligt. Erkrankungen des Bewegungssystems haben einen prozesshaften Verlauf, die Einflussfaktoren können zu unterschiedlichen Zeitpunkten eine unterschiedliche Ausprägung und damit Auswirkung auf das Krankheitsgeschehen haben. Um der multifaktoriellen Genese dieser Erkrankungen gerecht zu werden, sind Diagnostik und Therapie im ANOA-Konzept interdisziplinär und multimodal an der individuellen Befundlage des Patienten orientiert. Die komplexe Herangehensweise erfordert eine differenzierte, standardisierte und an Leitlinien angelehnte Diagnostik und Therapie. Voraussetzung für die Umsetzung ist die Interdisziplinarität (nach Loeser et al. 1990) durch das gemeinsam arbeitende Team von Ärzten, Psychologen, der Pflegeberufe und den Therapeuten unterschiedlicher Berufsgruppen. 
Im ANOA-Konzept werden Patienten entsprechend der Grunderkrankung differenziert funktionell, schmerzmedizinisch und psychotherapeutisch behandelt. 
Die Zertifizierung für Abteilungen und Kliniken, die das ANOA-Konzept umsetzen, ermöglicht die Sicherung von Qualitätsstandards hinsichtlich Strukturen, Prozessen und Ergebnissen mit dem Ziel der Verbesserung der Versorgungsqualität für die Patienten. Voraussetzung hierfür bildet eine schriftliche Dokumentation aller verwendeten Standards.
Das Zertifizierungssystem ANOA-Cert basiert auf der Grundlage des ANOA-Konzepts. Die Zertifizierung ist modular aufgebaut und umfasst ein obligatorisches Basismodul sowie drei Anwendungsmodule. Grundvoraussetzung zur Zertifizierung ist, dass mindestens eines der drei Anwendungsmodule in den Geltungsbereich aufgenommen und geprüft wird.
Im Basismodul finden sich Struktur- und Prozessmerkmale, die sich auf die Grundlagen akutmedizinischer multimodaler Komplexbehandlungen des Bewegungssystems nach ANOA-Konzept beziehen. 
Die Anwendungsmodule bilden zusätzliche spezifische Struktur- und Prozessmerkmale ab, die bei der Anwendung der klinischen Pfade nach dem ANOA-Konzept gefordert werden. Sie beschreiben zusätzlich zum ANOA-Basismodul die Bedingungen zur Durchführung der ANOA-spezifischen Komplexbehandlungen „Multimodal-nichtoperative Komplexbehandlung des Bewegungssystems“, „Multimodale Schmerztherapie des Bewegungssystems“ und „Rheumatologische Komplexbehandlung“. 
</t>
  </si>
  <si>
    <t>Vorwort</t>
  </si>
  <si>
    <t>Name Einrichtung</t>
  </si>
  <si>
    <t>Person</t>
  </si>
  <si>
    <t>Anzahl FÄ mit Zusatzweiterbildung in MM und &gt;= 0,5 VK</t>
  </si>
  <si>
    <t>Ist</t>
  </si>
  <si>
    <t>Soll</t>
  </si>
  <si>
    <t>Oberärzte mit Facharztqualifikation (VK)</t>
  </si>
  <si>
    <t>Anzahl Oberärzte mit Facharztqualifikation (VK) pro 30 durchschnittlich belegten Betten mit nichtoperativer Komplexbehandlung</t>
  </si>
  <si>
    <t>Summe Stationsärzte (VK)</t>
  </si>
  <si>
    <t>Anzahl Physio pro belegter 30 Betten</t>
  </si>
  <si>
    <t>Anzahl Physio mit Manueller Therapie pro belegter 30 Betten</t>
  </si>
  <si>
    <t>M .E.  Müsste die Zeile 175 ebenfalls den Stellenanteil in VK abfragen und nicht, ob es eine VK-Stelle ist!</t>
  </si>
  <si>
    <t>Doppelzählung einzelner Ärzte möglich, aber unkritisch, da nur 1 gefordert</t>
  </si>
  <si>
    <t>Doppelzählung einzelner Therapeuten möglich, aber unkritisch, da nur 1 gefordert</t>
  </si>
  <si>
    <t>Es wird nur geprüft, ob ein ärztl. BHL über die Zusatzbezeichnung verfügt. Falls mehrere ärztl. BHL möglich sind, wird nicht geprüft, ob alle darüber verfügen</t>
  </si>
  <si>
    <t>Psychotherapeuten in VK</t>
  </si>
  <si>
    <t>Im Basismodul werden nur 0,5 VK insgesamt gefordert, korrektß</t>
  </si>
  <si>
    <t>Die Anforderungen ist m. E. fehlerhaft. Die erste Berufsgruppe ist ja ohnehin immer vorhanden, da Physiotherapeuten Pflicht sind</t>
  </si>
  <si>
    <t>Die "Berufserfahrung in Komplexdiagnostik und Behandlung von Patienten mit Erkrankungen des rheumatologischen Formenkreises in Jahren" wird nicht bei allen Berufsgruppen (weitere Therapiebereiche) abgefragt und auch als Freizahlangabe. Evtl. leichter als &gt; 2 Jahresabfrage anzugeben.</t>
  </si>
  <si>
    <t>Reg.Nr.: ANOA-</t>
  </si>
  <si>
    <t>Geltungsbereich der Zertifizierung</t>
  </si>
  <si>
    <t>Anzahl durchschnittlich beleger Betten gesamt</t>
  </si>
  <si>
    <t>Anzahl durchschnittlich belegter Betten OPS 8-977</t>
  </si>
  <si>
    <t>Anzahl durchschnittlich belegter Betten OPS 8-918</t>
  </si>
  <si>
    <t>Anzahl durchschnittlich belegter Betten OPS 8-938</t>
  </si>
  <si>
    <t>QM-Zertifizierung</t>
  </si>
  <si>
    <t>Module</t>
  </si>
  <si>
    <t>Checkbox 4</t>
  </si>
  <si>
    <t>Checkbox 5</t>
  </si>
  <si>
    <t>Checkbox 6</t>
  </si>
  <si>
    <t>Sozialdienst verfügbar</t>
  </si>
  <si>
    <t>Datenjahr</t>
  </si>
  <si>
    <t>Oberarzt</t>
  </si>
  <si>
    <t>Physikalische Therapie</t>
  </si>
  <si>
    <t>Entspannungstherapie</t>
  </si>
  <si>
    <t>Ergotherapie</t>
  </si>
  <si>
    <t>Medizinische Trainingstherapie</t>
  </si>
  <si>
    <t>Musik- oder Kunsttherapie</t>
  </si>
  <si>
    <t>FA-Qualifikation</t>
  </si>
  <si>
    <t>Ortho</t>
  </si>
  <si>
    <t>Ortho+UCH</t>
  </si>
  <si>
    <t>Phys.+Rehab. Med.</t>
  </si>
  <si>
    <t>vorhanden</t>
  </si>
  <si>
    <t>nicht vorhanden</t>
  </si>
  <si>
    <t>Berufserfahrung in nichtoperativer Komplexbehandlung des Bewegungssystems in Jahren</t>
  </si>
  <si>
    <t xml:space="preserve">VK-Stelle (ausschließlich Tätigkeit in Komplexbehandlung ) </t>
  </si>
  <si>
    <t xml:space="preserve">VK (ausschließlich Tätigkeit in  Komplexbehandlung) </t>
  </si>
  <si>
    <t xml:space="preserve">VK (ausschließlich auf Tätigkeit in Komplexbehandlung bezogen) </t>
  </si>
  <si>
    <t xml:space="preserve">VK (ausschließlich Tätigkeit Komplexbehandlung) </t>
  </si>
  <si>
    <t xml:space="preserve">VK-Stelle (ausschließlich Tätigkeit in Komplexbehandlung) </t>
  </si>
  <si>
    <t>Pflichteingaben durch das Zentrum, tlw. mit Dropdown-Menü</t>
  </si>
  <si>
    <t>Prüfung Qualität</t>
  </si>
  <si>
    <t xml:space="preserve">Mindestens zwei Physiotherapeuten (VK) pro 30 durchschnittlich belegten Betten mit nichtoperativer Komplexbehandlung. </t>
  </si>
  <si>
    <t>Davon mindestens ein Physiotherapeut (VK) mit abgeschlossener Ausbildung in Manueller Therapie.</t>
  </si>
  <si>
    <t>Arzt 1</t>
  </si>
  <si>
    <t>Arzt 2</t>
  </si>
  <si>
    <t>Arzt 3</t>
  </si>
  <si>
    <t>Arzt 4</t>
  </si>
  <si>
    <t>Arzt 5</t>
  </si>
  <si>
    <t>Arzt 6</t>
  </si>
  <si>
    <t>Arzt 7</t>
  </si>
  <si>
    <t>Arzt 8</t>
  </si>
  <si>
    <t>Arzt 9</t>
  </si>
  <si>
    <t>Arzt 10</t>
  </si>
  <si>
    <t>Arzt 11</t>
  </si>
  <si>
    <t>Arzt 12</t>
  </si>
  <si>
    <t>Arzt 13</t>
  </si>
  <si>
    <t>Arzt 14</t>
  </si>
  <si>
    <t>Arzt 15</t>
  </si>
  <si>
    <t>Arzt 16</t>
  </si>
  <si>
    <t>Arzt 17</t>
  </si>
  <si>
    <t>Arzt 18</t>
  </si>
  <si>
    <t>Arzt 19</t>
  </si>
  <si>
    <t>Arzt 20</t>
  </si>
  <si>
    <t>Arzt 21</t>
  </si>
  <si>
    <t>Arzt 22</t>
  </si>
  <si>
    <t>Arzt 23</t>
  </si>
  <si>
    <t>Arzt 24</t>
  </si>
  <si>
    <t>Arzt 25</t>
  </si>
  <si>
    <t>Arzt 26</t>
  </si>
  <si>
    <t>Arzt 27</t>
  </si>
  <si>
    <t>Arzt 28</t>
  </si>
  <si>
    <t>Arzt 29</t>
  </si>
  <si>
    <t>Arzt 30</t>
  </si>
  <si>
    <t>Psychotherapeut 1</t>
  </si>
  <si>
    <t>Psychotherapeut 2</t>
  </si>
  <si>
    <t>Psychotherapeut 3</t>
  </si>
  <si>
    <t>Psychotherapeut 4</t>
  </si>
  <si>
    <t>Psychotherapeut 5</t>
  </si>
  <si>
    <t>Psychotherapeut 6</t>
  </si>
  <si>
    <t>Psychotherapeut 7</t>
  </si>
  <si>
    <t>Psychotherapeut 8</t>
  </si>
  <si>
    <t>Psychotherapeut 9</t>
  </si>
  <si>
    <t>Psychotherapeut 10</t>
  </si>
  <si>
    <t>Psychotherapeut 11</t>
  </si>
  <si>
    <t>Psychotherapeut 12</t>
  </si>
  <si>
    <t>Psychotherapeut 13</t>
  </si>
  <si>
    <t>Psychotherapeut 14</t>
  </si>
  <si>
    <t>Psychotherapeut 15</t>
  </si>
  <si>
    <t>Psychotherapeut 16</t>
  </si>
  <si>
    <t>Psychotherapeut 17</t>
  </si>
  <si>
    <t>Psychotherapeut 18</t>
  </si>
  <si>
    <t>Psychotherapeut 19</t>
  </si>
  <si>
    <t>Psychotherapeut 20</t>
  </si>
  <si>
    <t>Psychotherapeut 21</t>
  </si>
  <si>
    <t>Psychotherapeut 22</t>
  </si>
  <si>
    <t>Psychotherapeut 23</t>
  </si>
  <si>
    <t>Psychotherapeut 24</t>
  </si>
  <si>
    <t>Psychotherapeut 25</t>
  </si>
  <si>
    <t>Psychotherapeut 26</t>
  </si>
  <si>
    <t>Psychotherapeut 27</t>
  </si>
  <si>
    <t>Psychotherapeut 28</t>
  </si>
  <si>
    <t>Psychotherapeut 29</t>
  </si>
  <si>
    <t>Psychotherapeut 30</t>
  </si>
  <si>
    <t>Pflege 1</t>
  </si>
  <si>
    <t>Pflege 2</t>
  </si>
  <si>
    <t>Pflege 3</t>
  </si>
  <si>
    <t>Pflege 4</t>
  </si>
  <si>
    <t>Pflege 5</t>
  </si>
  <si>
    <t>Pflege 6</t>
  </si>
  <si>
    <t>Pflege 7</t>
  </si>
  <si>
    <t>Pflege 8</t>
  </si>
  <si>
    <t>Pflege 9</t>
  </si>
  <si>
    <t>Pflege 10</t>
  </si>
  <si>
    <t>Pflege 11</t>
  </si>
  <si>
    <t>Pflege 12</t>
  </si>
  <si>
    <t>Pflege 13</t>
  </si>
  <si>
    <t>Pflege 14</t>
  </si>
  <si>
    <t>Pflege 15</t>
  </si>
  <si>
    <t>Pflege 16</t>
  </si>
  <si>
    <t>Pflege 17</t>
  </si>
  <si>
    <t>Pflege 18</t>
  </si>
  <si>
    <t>Pflege 19</t>
  </si>
  <si>
    <t>Pflege 20</t>
  </si>
  <si>
    <t>Pflege 21</t>
  </si>
  <si>
    <t>Pflege 22</t>
  </si>
  <si>
    <t>Pflege 23</t>
  </si>
  <si>
    <t>Pflege 24</t>
  </si>
  <si>
    <t>Pflege 25</t>
  </si>
  <si>
    <t>Pflege 26</t>
  </si>
  <si>
    <t>Pflege 27</t>
  </si>
  <si>
    <t>Pflege 28</t>
  </si>
  <si>
    <t>Pflege 29</t>
  </si>
  <si>
    <t>Pflege 30</t>
  </si>
  <si>
    <t>Physiotherapeut 1</t>
  </si>
  <si>
    <t>Physiotherapeut 2</t>
  </si>
  <si>
    <t>Physiotherapeut 3</t>
  </si>
  <si>
    <t>Physiotherapeut 4</t>
  </si>
  <si>
    <t>Physiotherapeut 5</t>
  </si>
  <si>
    <t>Physiotherapeut 6</t>
  </si>
  <si>
    <t>Physiotherapeut 7</t>
  </si>
  <si>
    <t>Physiotherapeut 8</t>
  </si>
  <si>
    <t>Physiotherapeut 9</t>
  </si>
  <si>
    <t>Physiotherapeut 10</t>
  </si>
  <si>
    <t>Physiotherapeut 11</t>
  </si>
  <si>
    <t>Physiotherapeut 12</t>
  </si>
  <si>
    <t>Physiotherapeut 13</t>
  </si>
  <si>
    <t>Physiotherapeut 14</t>
  </si>
  <si>
    <t>Physiotherapeut 15</t>
  </si>
  <si>
    <t>Physiotherapeut 16</t>
  </si>
  <si>
    <t>Physiotherapeut 17</t>
  </si>
  <si>
    <t>Physiotherapeut 18</t>
  </si>
  <si>
    <t>Physiotherapeut 19</t>
  </si>
  <si>
    <t>Physiotherapeut 20</t>
  </si>
  <si>
    <t>Physiotherapeut 21</t>
  </si>
  <si>
    <t>Physiotherapeut 22</t>
  </si>
  <si>
    <t>Physiotherapeut 23</t>
  </si>
  <si>
    <t>Physiotherapeut 24</t>
  </si>
  <si>
    <t>Physiotherapeut 25</t>
  </si>
  <si>
    <t>Physiotherapeut 26</t>
  </si>
  <si>
    <t>Physiotherapeut 27</t>
  </si>
  <si>
    <t>Physiotherapeut 28</t>
  </si>
  <si>
    <t>Physiotherapeut 29</t>
  </si>
  <si>
    <t>Physiotherapeut 30</t>
  </si>
  <si>
    <t>Berufserfahrung in Komplexdiagnostik und Behandlung von Patienten mit Erkrankungen des rheumatologischen Formenkreises: Mehr als zwei Jahre</t>
  </si>
  <si>
    <t>Dr. med. Jan Holger Holtschmit</t>
  </si>
  <si>
    <t>Fachabteilung mit einer Mindestanzahl von 100 Komplexbehandlungen des Bewegungssystems (Abrechnung von OPS 8-977, 8-918, 8-983)</t>
  </si>
  <si>
    <t>Keine Eingabe erforderlich, da entsprechendes Modul nicht ausgewählt</t>
  </si>
  <si>
    <t>Dropdown QM-Zert.</t>
  </si>
  <si>
    <t>Ja, ISO 9001</t>
  </si>
  <si>
    <t>Ja, KTQ</t>
  </si>
  <si>
    <t>Ja, Sonstige</t>
  </si>
  <si>
    <t>(Zur Zertifizierung nicht zwingend erforderlich)</t>
  </si>
  <si>
    <t>Geltungsbereich der Zertifizierung (mind. ein Modul muss ausgewählt werden)</t>
  </si>
  <si>
    <t xml:space="preserve">Achtung: Je nach Auswahl werden die dazugehörigen Ausfüllbereiche im Kennzahlenbogen freigeschaltet! </t>
  </si>
  <si>
    <t>Funktionalität</t>
  </si>
  <si>
    <t>Wichtig: Die Ausfüllbereiche werden je nach Modulwahl freigeschaltet. Bitte geben Sie daher im Tabellenblatt "Allgemeine Angaben" unbedingt die zu zertifizierenden Module korrekt und vollständig an.</t>
  </si>
  <si>
    <t>Optionale Angabe bzw. Eingabe ist bereits erfolgt</t>
  </si>
  <si>
    <t>ISBN: 978-3-946833-21-5</t>
  </si>
  <si>
    <t>Bezeichnung sonstige Qualifikation</t>
  </si>
  <si>
    <t>Facharzt mit Zusatzweiterbildung in Manueller Medizin</t>
  </si>
  <si>
    <t>Berufserfahrung in nichtoperativer Komplexbehandlung des Bewegungssystems (OPS 8-977, 8-918, 8-983): Mindestens zwei Jahre</t>
  </si>
  <si>
    <t xml:space="preserve">QM-Systemzertifizierung vorhanden? </t>
  </si>
  <si>
    <t xml:space="preserve">Zusatzweiterbildung "Orthopädische Rheumatologie", Schwerpunkt Rheumatologie oder Facharzt für Innere Medizin mit dem Schwerpunkt Rheumatologie? </t>
  </si>
  <si>
    <t>Mehr als zwei Jahre Berufserfahrung in Komplexdiagnostik und Behandlung von Patienten mit Erkrankungen des rheumatologischen Formenkreises</t>
  </si>
  <si>
    <t xml:space="preserve">Maßnahme in der akutmedizinischen interdisziplinären Komplexbehandlung multifaktorieller </t>
  </si>
  <si>
    <t>Chefarzt</t>
  </si>
  <si>
    <t>Physiotherapie</t>
  </si>
  <si>
    <t>Masseur u. Med. Bademeister</t>
  </si>
  <si>
    <t>Summe</t>
  </si>
  <si>
    <t>Bezeichnung Facharztqualfikation</t>
  </si>
  <si>
    <t>Anmerkungen Zentrum (z. B. Zu- oder Abgang während des dargestellten Datenjahres)</t>
  </si>
  <si>
    <t>Pflege 31</t>
  </si>
  <si>
    <t>Pflege 32</t>
  </si>
  <si>
    <t>Pflege 33</t>
  </si>
  <si>
    <t>Pflege 34</t>
  </si>
  <si>
    <t>Pflege 35</t>
  </si>
  <si>
    <t xml:space="preserve">Angabe der VK-Stelle (Stichtag 31.12. des Datenjahres -ausschließlich auf die Tätigkeit in der Komplexbehandlung bezogen) </t>
  </si>
  <si>
    <t xml:space="preserve">Angabe der VK-Stelle (Stichtag 31.12. des Datenjahres - ausschließlich auf die Tätigkeit in der Komplexbehandlung bezogen) </t>
  </si>
  <si>
    <t>Pflegekraft mit therapeutischer Tätigkeit</t>
  </si>
  <si>
    <t>Angabe der therapeutischen Tätigkeit (gemäß Therapiepläne)</t>
  </si>
  <si>
    <t>Dipl. Kfm. Martin Gerlach</t>
  </si>
  <si>
    <r>
      <t>©</t>
    </r>
    <r>
      <rPr>
        <sz val="11"/>
        <color theme="1"/>
        <rFont val="Arial"/>
        <family val="2"/>
      </rPr>
      <t>2023</t>
    </r>
  </si>
  <si>
    <t>Mindestens vier weitere Therapeuten (VK) aus den Therapiebereichen Physiotherapie, Physikalische Therapie (inkl. Masseur u. Medizinischer Bademeister), Entspannungstherapie, Ergotherapie, Medizinische Trainingstherapie, Musik- oder Kunsttherapie pro 30 durchschnittlich belegten Betten mit nichtoperativer Komplexbehandlung. 
Alternativ können in der Therapie eingesetzte Pflegekräfte wie „weitere Therapeuten“ gezählt werden, wenn deren therapeutische Tätigkeiten in Therapieplänen nachvollziehbar dokumentiert sind.</t>
  </si>
  <si>
    <t>Der Erhebungsbogen vom 14.08.2024 wurde am 28.08.2024 durch dieses Dokument ersetzt, welches ab dem 30.09.2024 für alle Audits und Dokumentenprüfungen verbindlich anzuwenden ist.</t>
  </si>
  <si>
    <t>Inkraftsetzung am 28.08.2024 durch die Zertifizierungskommission</t>
  </si>
  <si>
    <t>Monique Bliesener</t>
  </si>
  <si>
    <t>Stand: -P1 (240828)</t>
  </si>
  <si>
    <t>Pflege 36</t>
  </si>
  <si>
    <t>Pflege 37</t>
  </si>
  <si>
    <t>Pflege 38</t>
  </si>
  <si>
    <t>Pflege 39</t>
  </si>
  <si>
    <t>Pflege 40</t>
  </si>
  <si>
    <t>Pflege 41</t>
  </si>
  <si>
    <t>Pflege 42</t>
  </si>
  <si>
    <t>Pflege 43</t>
  </si>
  <si>
    <t>Pflege 44</t>
  </si>
  <si>
    <t>Pflege 45</t>
  </si>
  <si>
    <t>Pflege 46</t>
  </si>
  <si>
    <t>Pflege 47</t>
  </si>
  <si>
    <t>Pflege 48</t>
  </si>
  <si>
    <t>Pflege 49</t>
  </si>
  <si>
    <t>Pflege 50</t>
  </si>
  <si>
    <t>Pflege 51</t>
  </si>
  <si>
    <t>Pflege 52</t>
  </si>
  <si>
    <t>Pflege 53</t>
  </si>
  <si>
    <t>Pflege 54</t>
  </si>
  <si>
    <t>Pflege 55</t>
  </si>
  <si>
    <t>Pflege 56</t>
  </si>
  <si>
    <t>Pflege 57</t>
  </si>
  <si>
    <t>Pflege 58</t>
  </si>
  <si>
    <t>Pflege 59</t>
  </si>
  <si>
    <t>Pflege 60</t>
  </si>
  <si>
    <t>Pflege 61</t>
  </si>
  <si>
    <t>Pflege 62</t>
  </si>
  <si>
    <t>Pflege 63</t>
  </si>
  <si>
    <t>Pflege 64</t>
  </si>
  <si>
    <t>Pflege 65</t>
  </si>
  <si>
    <t>Pflege 66</t>
  </si>
  <si>
    <t>Pflege 67</t>
  </si>
  <si>
    <t>Pflege 68</t>
  </si>
  <si>
    <t>Pflege 69</t>
  </si>
  <si>
    <t>Pflege 70</t>
  </si>
  <si>
    <t>Pflege 71</t>
  </si>
  <si>
    <t>Pflege 72</t>
  </si>
  <si>
    <t>Pflege 73</t>
  </si>
  <si>
    <t>Pflege 74</t>
  </si>
  <si>
    <t>Pflege 75</t>
  </si>
  <si>
    <t>Pflege 76</t>
  </si>
  <si>
    <t>Pflege 77</t>
  </si>
  <si>
    <t>Pflege 78</t>
  </si>
  <si>
    <t>Pflege 79</t>
  </si>
  <si>
    <t>Pflege 80</t>
  </si>
  <si>
    <t>Pflege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</si>
</sst>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9" x14ac:knownFonts="1">
    <font>
      <sz val="11"/>
      <color theme="1"/>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sz val="8"/>
      <name val="Calibri"/>
      <family val="2"/>
      <scheme val="minor"/>
    </font>
    <font>
      <b/>
      <sz val="14"/>
      <color theme="1"/>
      <name val="Calibri"/>
      <family val="2"/>
      <scheme val="minor"/>
    </font>
    <font>
      <sz val="11"/>
      <color rgb="FFFF0000"/>
      <name val="Calibri"/>
      <family val="2"/>
      <scheme val="minor"/>
    </font>
    <font>
      <sz val="10"/>
      <name val="Arial"/>
      <family val="2"/>
    </font>
    <font>
      <sz val="10"/>
      <color theme="1"/>
      <name val="Arial"/>
      <family val="2"/>
    </font>
    <font>
      <u/>
      <sz val="11"/>
      <color rgb="FF0070C0"/>
      <name val="Calibri"/>
      <family val="2"/>
      <scheme val="minor"/>
    </font>
    <font>
      <sz val="11"/>
      <color rgb="FF0070C0"/>
      <name val="Calibri"/>
      <family val="2"/>
      <scheme val="minor"/>
    </font>
    <font>
      <sz val="11"/>
      <color theme="1"/>
      <name val="Arial"/>
      <family val="2"/>
    </font>
    <font>
      <sz val="8"/>
      <color rgb="FF000000"/>
      <name val="Segoe UI"/>
      <family val="2"/>
    </font>
    <font>
      <b/>
      <sz val="11"/>
      <color theme="1"/>
      <name val="Arial"/>
      <family val="2"/>
    </font>
    <font>
      <sz val="12"/>
      <color theme="1"/>
      <name val="Arial"/>
      <family val="2"/>
    </font>
    <font>
      <b/>
      <sz val="26"/>
      <color theme="1"/>
      <name val="Arial"/>
      <family val="2"/>
    </font>
    <font>
      <b/>
      <sz val="24"/>
      <color theme="1"/>
      <name val="Arial"/>
      <family val="2"/>
    </font>
    <font>
      <b/>
      <sz val="16"/>
      <color theme="1"/>
      <name val="Arial"/>
      <family val="2"/>
    </font>
    <font>
      <b/>
      <u/>
      <sz val="14"/>
      <color theme="1"/>
      <name val="Arial"/>
      <family val="2"/>
    </font>
    <font>
      <b/>
      <u/>
      <sz val="11"/>
      <color theme="1"/>
      <name val="Arial"/>
      <family val="2"/>
    </font>
    <font>
      <b/>
      <u/>
      <sz val="18"/>
      <color theme="1"/>
      <name val="Arial"/>
      <family val="2"/>
    </font>
    <font>
      <b/>
      <sz val="9"/>
      <color indexed="81"/>
      <name val="Segoe UI"/>
      <family val="2"/>
    </font>
    <font>
      <sz val="9"/>
      <color indexed="81"/>
      <name val="Segoe UI"/>
      <family val="2"/>
    </font>
    <font>
      <u/>
      <sz val="11"/>
      <color rgb="FFFF0000"/>
      <name val="Calibri"/>
      <family val="2"/>
      <scheme val="minor"/>
    </font>
    <font>
      <sz val="26"/>
      <color theme="1"/>
      <name val="Arial"/>
      <family val="2"/>
    </font>
    <font>
      <u/>
      <sz val="11"/>
      <color theme="10"/>
      <name val="Arial"/>
      <family val="2"/>
    </font>
    <font>
      <b/>
      <sz val="14"/>
      <color theme="1"/>
      <name val="Arial"/>
      <family val="2"/>
    </font>
    <font>
      <b/>
      <sz val="14"/>
      <color theme="0"/>
      <name val="Arial"/>
      <family val="2"/>
    </font>
    <font>
      <b/>
      <sz val="11"/>
      <color theme="0"/>
      <name val="Arial"/>
      <family val="2"/>
    </font>
    <font>
      <sz val="11"/>
      <color rgb="FFFF0000"/>
      <name val="Arial"/>
      <family val="2"/>
    </font>
    <font>
      <b/>
      <sz val="8"/>
      <name val="Arial"/>
      <family val="2"/>
    </font>
    <font>
      <sz val="8"/>
      <name val="Arial"/>
      <family val="2"/>
    </font>
    <font>
      <b/>
      <sz val="11"/>
      <color theme="1" tint="0.499984740745262"/>
      <name val="Arial"/>
      <family val="2"/>
    </font>
    <font>
      <b/>
      <sz val="8"/>
      <color theme="0" tint="-0.249977111117893"/>
      <name val="Arial"/>
      <family val="2"/>
    </font>
    <font>
      <sz val="8"/>
      <color theme="0" tint="-0.249977111117893"/>
      <name val="Arial"/>
      <family val="2"/>
    </font>
    <font>
      <b/>
      <sz val="12"/>
      <color theme="1"/>
      <name val="Arial"/>
      <family val="2"/>
    </font>
    <font>
      <sz val="11"/>
      <name val="Arial"/>
      <family val="2"/>
    </font>
    <font>
      <sz val="14"/>
      <color rgb="FFFF0000"/>
      <name val="Arial"/>
      <family val="2"/>
    </font>
    <font>
      <b/>
      <sz val="20"/>
      <color theme="0"/>
      <name val="Arial"/>
      <family val="2"/>
    </font>
    <font>
      <sz val="20"/>
      <color theme="1"/>
      <name val="Arial"/>
      <family val="2"/>
    </font>
    <font>
      <sz val="14"/>
      <color theme="1"/>
      <name val="Arial"/>
      <family val="2"/>
    </font>
    <font>
      <b/>
      <sz val="11"/>
      <color rgb="FFFF0000"/>
      <name val="Arial"/>
      <family val="2"/>
    </font>
    <font>
      <b/>
      <sz val="14"/>
      <color theme="1" tint="0.499984740745262"/>
      <name val="Arial"/>
      <family val="2"/>
    </font>
    <font>
      <b/>
      <sz val="6"/>
      <name val="Arial"/>
      <family val="2"/>
    </font>
    <font>
      <sz val="6"/>
      <color theme="1"/>
      <name val="Arial"/>
      <family val="2"/>
    </font>
    <font>
      <sz val="11"/>
      <color theme="1" tint="0.499984740745262"/>
      <name val="Arial"/>
      <family val="2"/>
    </font>
    <font>
      <sz val="6"/>
      <name val="Arial"/>
      <family val="2"/>
    </font>
    <font>
      <b/>
      <sz val="20"/>
      <color theme="1"/>
      <name val="Arial"/>
      <family val="2"/>
    </font>
    <font>
      <b/>
      <sz val="14"/>
      <color rgb="FFFF0000"/>
      <name val="Arial"/>
      <family val="2"/>
    </font>
    <font>
      <b/>
      <sz val="18"/>
      <color theme="1"/>
      <name val="Arial"/>
      <family val="2"/>
    </font>
    <font>
      <sz val="10.5"/>
      <color rgb="FFFF0000"/>
      <name val="Arial"/>
      <family val="2"/>
    </font>
    <font>
      <sz val="9"/>
      <color theme="1"/>
      <name val="Arial"/>
      <family val="2"/>
    </font>
    <font>
      <sz val="10.5"/>
      <color theme="1"/>
      <name val="Arial"/>
      <family val="2"/>
    </font>
    <font>
      <u/>
      <sz val="12"/>
      <color theme="10"/>
      <name val="Arial"/>
      <family val="2"/>
    </font>
    <font>
      <sz val="18"/>
      <color theme="1"/>
      <name val="Arial"/>
      <family val="2"/>
    </font>
    <font>
      <u/>
      <sz val="18"/>
      <color theme="10"/>
      <name val="Arial"/>
      <family val="2"/>
    </font>
    <font>
      <b/>
      <sz val="11"/>
      <color theme="5" tint="-0.249977111117893"/>
      <name val="Arial"/>
      <family val="2"/>
    </font>
    <font>
      <u/>
      <sz val="16"/>
      <color theme="10"/>
      <name val="Arial"/>
      <family val="2"/>
    </font>
    <font>
      <u/>
      <sz val="14"/>
      <color theme="10"/>
      <name val="Arial"/>
      <family val="2"/>
    </font>
  </fonts>
  <fills count="2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gradientFill degree="90">
        <stop position="0">
          <color theme="4" tint="-0.25098422193060094"/>
        </stop>
        <stop position="1">
          <color rgb="FF0099CC"/>
        </stop>
      </gradientFill>
    </fill>
    <fill>
      <patternFill patternType="solid">
        <fgColor theme="0"/>
        <bgColor auto="1"/>
      </patternFill>
    </fill>
    <fill>
      <gradientFill degree="270">
        <stop position="0">
          <color theme="7" tint="0.40000610370189521"/>
        </stop>
        <stop position="1">
          <color theme="0"/>
        </stop>
      </gradientFill>
    </fill>
    <fill>
      <gradientFill degree="270">
        <stop position="0">
          <color theme="5" tint="0.59999389629810485"/>
        </stop>
        <stop position="1">
          <color theme="0"/>
        </stop>
      </gradientFill>
    </fill>
    <fill>
      <gradientFill degree="90">
        <stop position="0">
          <color theme="8" tint="0.59999389629810485"/>
        </stop>
        <stop position="1">
          <color theme="0"/>
        </stop>
      </gradientFill>
    </fill>
    <fill>
      <gradientFill degree="270">
        <stop position="0">
          <color theme="8" tint="0.59999389629810485"/>
        </stop>
        <stop position="1">
          <color theme="0"/>
        </stop>
      </gradientFill>
    </fill>
    <fill>
      <patternFill patternType="lightUp">
        <fgColor theme="0" tint="-0.24994659260841701"/>
        <bgColor theme="0"/>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5" tint="0.59999389629810485"/>
        <bgColor auto="1"/>
      </patternFill>
    </fill>
    <fill>
      <patternFill patternType="solid">
        <fgColor theme="5" tint="0.59999389629810485"/>
        <bgColor indexed="64"/>
      </patternFill>
    </fill>
    <fill>
      <patternFill patternType="solid">
        <fgColor theme="2"/>
        <bgColor indexed="64"/>
      </patternFill>
    </fill>
    <fill>
      <patternFill patternType="solid">
        <fgColor theme="0" tint="-4.9989318521683403E-2"/>
        <bgColor indexed="64"/>
      </patternFill>
    </fill>
    <fill>
      <gradientFill degree="270">
        <stop position="0">
          <color theme="0"/>
        </stop>
        <stop position="1">
          <color theme="5" tint="0.80001220740379042"/>
        </stop>
      </gradientFill>
    </fill>
    <fill>
      <gradientFill degree="270">
        <stop position="0">
          <color theme="0"/>
        </stop>
        <stop position="1">
          <color theme="9" tint="0.80001220740379042"/>
        </stop>
      </gradientFill>
    </fill>
    <fill>
      <gradientFill degree="270">
        <stop position="0">
          <color theme="0"/>
        </stop>
        <stop position="1">
          <color theme="7" tint="0.80001220740379042"/>
        </stop>
      </gradientFill>
    </fill>
    <fill>
      <gradientFill degree="90">
        <stop position="0">
          <color theme="0"/>
        </stop>
        <stop position="1">
          <color rgb="FFAFEAFF"/>
        </stop>
      </gradientFill>
    </fill>
    <fill>
      <gradientFill degree="90">
        <stop position="0">
          <color theme="0"/>
        </stop>
        <stop position="1">
          <color rgb="FFFC8B78"/>
        </stop>
      </gradientFill>
    </fill>
    <fill>
      <gradientFill degree="90">
        <stop position="0">
          <color theme="0"/>
        </stop>
        <stop position="1">
          <color theme="0" tint="-0.25098422193060094"/>
        </stop>
      </gradientFill>
    </fill>
    <fill>
      <patternFill patternType="lightTrellis"/>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indexed="64"/>
      </left>
      <right/>
      <top style="thin">
        <color indexed="64"/>
      </top>
      <bottom style="thin">
        <color indexed="64"/>
      </bottom>
      <diagonal/>
    </border>
    <border>
      <left/>
      <right style="thin">
        <color theme="1" tint="0.499984740745262"/>
      </right>
      <top/>
      <bottom/>
      <diagonal/>
    </border>
    <border>
      <left style="thin">
        <color theme="1" tint="0.499984740745262"/>
      </left>
      <right/>
      <top style="thin">
        <color theme="1" tint="0.499984740745262"/>
      </top>
      <bottom/>
      <diagonal/>
    </border>
    <border>
      <left style="thin">
        <color indexed="64"/>
      </left>
      <right style="thick">
        <color theme="1" tint="0.499984740745262"/>
      </right>
      <top style="thin">
        <color theme="1" tint="0.499984740745262"/>
      </top>
      <bottom/>
      <diagonal/>
    </border>
    <border>
      <left/>
      <right style="thin">
        <color theme="1" tint="0.499984740745262"/>
      </right>
      <top style="thin">
        <color theme="1"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1" tint="0.499984740745262"/>
      </right>
      <top style="thin">
        <color indexed="64"/>
      </top>
      <bottom style="thin">
        <color indexed="64"/>
      </bottom>
      <diagonal/>
    </border>
    <border>
      <left/>
      <right style="thin">
        <color theme="1" tint="0.499984740745262"/>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theme="1" tint="0.499984740745262"/>
      </left>
      <right/>
      <top/>
      <bottom style="thin">
        <color indexed="64"/>
      </bottom>
      <diagonal/>
    </border>
    <border>
      <left style="thin">
        <color indexed="64"/>
      </left>
      <right style="thick">
        <color theme="1" tint="0.499984740745262"/>
      </right>
      <top/>
      <bottom style="thin">
        <color theme="1" tint="0.499984740745262"/>
      </bottom>
      <diagonal/>
    </border>
    <border>
      <left style="thin">
        <color indexed="64"/>
      </left>
      <right style="thick">
        <color theme="1" tint="0.499984740745262"/>
      </right>
      <top style="thin">
        <color theme="1" tint="0.499984740745262"/>
      </top>
      <bottom style="thin">
        <color theme="1" tint="0.499984740745262"/>
      </bottom>
      <diagonal/>
    </border>
    <border>
      <left style="thick">
        <color theme="1" tint="0.499984740745262"/>
      </left>
      <right/>
      <top/>
      <bottom style="thin">
        <color indexed="64"/>
      </bottom>
      <diagonal/>
    </border>
    <border>
      <left style="thick">
        <color theme="1" tint="0.499984740745262"/>
      </left>
      <right/>
      <top/>
      <bottom style="thin">
        <color theme="1" tint="0.499984740745262"/>
      </bottom>
      <diagonal/>
    </border>
    <border>
      <left style="thin">
        <color indexed="64"/>
      </left>
      <right style="thick">
        <color theme="1" tint="0.499984740745262"/>
      </right>
      <top/>
      <bottom/>
      <diagonal/>
    </border>
    <border>
      <left/>
      <right style="thin">
        <color theme="1" tint="0.499984740745262"/>
      </right>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diagonal/>
    </border>
    <border>
      <left/>
      <right style="thin">
        <color theme="1" tint="0.499984740745262"/>
      </right>
      <top style="thin">
        <color indexed="64"/>
      </top>
      <bottom/>
      <diagonal/>
    </border>
    <border>
      <left/>
      <right style="thin">
        <color indexed="64"/>
      </right>
      <top style="thin">
        <color indexed="64"/>
      </top>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bottom style="thin">
        <color indexed="64"/>
      </bottom>
      <diagonal/>
    </border>
    <border>
      <left style="thick">
        <color theme="1" tint="0.499984740745262"/>
      </left>
      <right style="thick">
        <color theme="1" tint="0.499984740745262"/>
      </right>
      <top style="thin">
        <color indexed="64"/>
      </top>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bottom style="thin">
        <color indexed="64"/>
      </bottom>
      <diagonal/>
    </border>
    <border>
      <left style="thick">
        <color theme="1" tint="0.499984740745262"/>
      </left>
      <right/>
      <top style="thin">
        <color indexed="64"/>
      </top>
      <bottom/>
      <diagonal/>
    </border>
    <border>
      <left style="thin">
        <color indexed="64"/>
      </left>
      <right/>
      <top/>
      <bottom/>
      <diagonal/>
    </border>
    <border>
      <left style="thick">
        <color theme="1" tint="0.499984740745262"/>
      </left>
      <right style="thick">
        <color theme="1" tint="0.499984740745262"/>
      </right>
      <top style="thin">
        <color theme="1" tint="0.499984740745262"/>
      </top>
      <bottom style="thin">
        <color indexed="64"/>
      </bottom>
      <diagonal/>
    </border>
    <border>
      <left style="thin">
        <color indexed="64"/>
      </left>
      <right style="thick">
        <color theme="1" tint="0.499984740745262"/>
      </right>
      <top style="thin">
        <color theme="1" tint="0.499984740745262"/>
      </top>
      <bottom style="thin">
        <color indexed="64"/>
      </bottom>
      <diagonal/>
    </border>
    <border>
      <left style="thin">
        <color theme="1" tint="0.499984740745262"/>
      </left>
      <right/>
      <top style="thin">
        <color indexed="64"/>
      </top>
      <bottom style="thin">
        <color indexed="64"/>
      </bottom>
      <diagonal/>
    </border>
    <border>
      <left/>
      <right/>
      <top style="thin">
        <color theme="1" tint="0.499984740745262"/>
      </top>
      <bottom/>
      <diagonal/>
    </border>
    <border>
      <left style="thick">
        <color theme="1" tint="0.499984740745262"/>
      </left>
      <right style="thick">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7" fillId="0" borderId="0"/>
  </cellStyleXfs>
  <cellXfs count="378">
    <xf numFmtId="0" fontId="0" fillId="0" borderId="0" xfId="0"/>
    <xf numFmtId="0" fontId="0" fillId="4" borderId="0" xfId="0" applyFill="1"/>
    <xf numFmtId="0" fontId="2" fillId="4" borderId="0" xfId="0" applyFont="1" applyFill="1"/>
    <xf numFmtId="0" fontId="3" fillId="4" borderId="0" xfId="1" applyFill="1" applyAlignment="1" applyProtection="1">
      <alignment horizontal="left"/>
    </xf>
    <xf numFmtId="0" fontId="3" fillId="4" borderId="0" xfId="1" applyFill="1" applyProtection="1"/>
    <xf numFmtId="0" fontId="5" fillId="4" borderId="0" xfId="0" applyFont="1" applyFill="1"/>
    <xf numFmtId="0" fontId="3" fillId="4" borderId="0" xfId="1" applyFill="1" applyProtection="1">
      <protection locked="0"/>
    </xf>
    <xf numFmtId="0" fontId="0" fillId="4" borderId="0" xfId="0" applyFill="1" applyProtection="1">
      <protection locked="0"/>
    </xf>
    <xf numFmtId="0" fontId="3" fillId="4" borderId="0" xfId="1" applyFill="1"/>
    <xf numFmtId="0" fontId="0" fillId="4" borderId="0" xfId="0" applyFill="1" applyAlignment="1">
      <alignment horizontal="center" vertical="center"/>
    </xf>
    <xf numFmtId="0" fontId="11" fillId="4" borderId="0" xfId="0" applyFont="1" applyFill="1"/>
    <xf numFmtId="0" fontId="13" fillId="4" borderId="0" xfId="0" applyFont="1" applyFill="1"/>
    <xf numFmtId="0" fontId="1" fillId="0" borderId="0" xfId="0" applyFont="1"/>
    <xf numFmtId="0" fontId="15" fillId="4" borderId="0" xfId="0" applyFont="1" applyFill="1"/>
    <xf numFmtId="0" fontId="15" fillId="4" borderId="0" xfId="0" applyFont="1" applyFill="1" applyAlignment="1">
      <alignment horizontal="center"/>
    </xf>
    <xf numFmtId="0" fontId="13" fillId="4" borderId="0" xfId="0" applyFont="1" applyFill="1" applyAlignment="1">
      <alignment horizontal="center"/>
    </xf>
    <xf numFmtId="0" fontId="18" fillId="4" borderId="0" xfId="0" applyFont="1" applyFill="1"/>
    <xf numFmtId="0" fontId="19" fillId="4" borderId="0" xfId="0" applyFont="1" applyFill="1"/>
    <xf numFmtId="0" fontId="20" fillId="4" borderId="0" xfId="0" applyFont="1" applyFill="1"/>
    <xf numFmtId="0" fontId="11" fillId="4" borderId="0" xfId="0" applyFont="1" applyFill="1" applyAlignment="1">
      <alignment horizontal="center"/>
    </xf>
    <xf numFmtId="0" fontId="24" fillId="4" borderId="0" xfId="0" applyFont="1" applyFill="1"/>
    <xf numFmtId="0" fontId="11" fillId="0" borderId="0" xfId="0" applyFont="1"/>
    <xf numFmtId="0" fontId="25" fillId="4" borderId="0" xfId="1" applyFont="1" applyFill="1" applyAlignment="1" applyProtection="1">
      <alignment horizontal="left"/>
      <protection locked="0"/>
    </xf>
    <xf numFmtId="0" fontId="25" fillId="4" borderId="0" xfId="1" applyFont="1" applyFill="1" applyProtection="1">
      <protection locked="0"/>
    </xf>
    <xf numFmtId="0" fontId="25" fillId="4" borderId="0" xfId="1" applyFont="1" applyFill="1" applyAlignment="1">
      <alignment horizontal="left"/>
    </xf>
    <xf numFmtId="0" fontId="25" fillId="0" borderId="0" xfId="1" applyFont="1" applyProtection="1">
      <protection locked="0"/>
    </xf>
    <xf numFmtId="0" fontId="26" fillId="4" borderId="0" xfId="0" applyFont="1" applyFill="1"/>
    <xf numFmtId="0" fontId="5" fillId="4" borderId="0" xfId="0" applyFont="1" applyFill="1" applyAlignment="1">
      <alignment horizontal="center"/>
    </xf>
    <xf numFmtId="0" fontId="13" fillId="0" borderId="0" xfId="0" applyFont="1" applyAlignment="1">
      <alignment horizontal="left"/>
    </xf>
    <xf numFmtId="0" fontId="28" fillId="5" borderId="4" xfId="0" applyFont="1" applyFill="1" applyBorder="1" applyAlignment="1">
      <alignment horizontal="center" vertical="center" wrapText="1"/>
    </xf>
    <xf numFmtId="0" fontId="13" fillId="0" borderId="6" xfId="0" applyFont="1" applyBorder="1" applyAlignment="1">
      <alignment horizontal="right" vertical="center" indent="1"/>
    </xf>
    <xf numFmtId="0" fontId="11" fillId="11" borderId="4" xfId="0" quotePrefix="1" applyFont="1" applyFill="1" applyBorder="1" applyAlignment="1">
      <alignment horizontal="center" wrapText="1"/>
    </xf>
    <xf numFmtId="0" fontId="11" fillId="11" borderId="4" xfId="0" applyFont="1" applyFill="1" applyBorder="1" applyAlignment="1">
      <alignment horizontal="center" wrapText="1"/>
    </xf>
    <xf numFmtId="0" fontId="11" fillId="11" borderId="4" xfId="0" applyFont="1" applyFill="1" applyBorder="1" applyAlignment="1">
      <alignment horizontal="center"/>
    </xf>
    <xf numFmtId="0" fontId="11" fillId="11" borderId="4" xfId="0" applyFont="1" applyFill="1" applyBorder="1" applyAlignment="1">
      <alignment horizontal="center" vertical="center" wrapText="1"/>
    </xf>
    <xf numFmtId="10" fontId="29" fillId="2" borderId="4" xfId="0" applyNumberFormat="1" applyFont="1" applyFill="1" applyBorder="1" applyAlignment="1">
      <alignment horizontal="center"/>
    </xf>
    <xf numFmtId="0" fontId="11" fillId="4" borderId="0" xfId="0" applyFont="1" applyFill="1" applyProtection="1">
      <protection locked="0"/>
    </xf>
    <xf numFmtId="0" fontId="30" fillId="4" borderId="0" xfId="0" applyFont="1" applyFill="1" applyAlignment="1">
      <alignment horizontal="left" vertical="top" wrapText="1"/>
    </xf>
    <xf numFmtId="0" fontId="30" fillId="2" borderId="1" xfId="0" applyFont="1" applyFill="1" applyBorder="1" applyAlignment="1">
      <alignment horizontal="left" vertical="top" wrapText="1"/>
    </xf>
    <xf numFmtId="0" fontId="31" fillId="0" borderId="1" xfId="0" applyFont="1" applyBorder="1" applyAlignment="1">
      <alignment horizontal="left" vertical="top"/>
    </xf>
    <xf numFmtId="0" fontId="28" fillId="4" borderId="0" xfId="0" applyFont="1" applyFill="1" applyAlignment="1">
      <alignment vertical="center"/>
    </xf>
    <xf numFmtId="0" fontId="28" fillId="6" borderId="0" xfId="0" applyFont="1" applyFill="1" applyAlignment="1">
      <alignment horizontal="left" vertical="center" indent="1"/>
    </xf>
    <xf numFmtId="0" fontId="32" fillId="6" borderId="0" xfId="0" applyFont="1" applyFill="1" applyAlignment="1">
      <alignment horizontal="left" vertical="center" indent="1"/>
    </xf>
    <xf numFmtId="0" fontId="33" fillId="4" borderId="0" xfId="0" applyFont="1" applyFill="1" applyAlignment="1">
      <alignment horizontal="left" vertical="top" wrapText="1"/>
    </xf>
    <xf numFmtId="0" fontId="34" fillId="4" borderId="0" xfId="0" applyFont="1" applyFill="1" applyAlignment="1">
      <alignment horizontal="left" vertical="top"/>
    </xf>
    <xf numFmtId="0" fontId="13" fillId="4" borderId="0" xfId="0" applyFont="1" applyFill="1" applyAlignment="1">
      <alignment horizontal="left" vertical="top"/>
    </xf>
    <xf numFmtId="0" fontId="13" fillId="0" borderId="16" xfId="0" applyFont="1" applyBorder="1" applyAlignment="1">
      <alignment horizontal="left" vertical="center"/>
    </xf>
    <xf numFmtId="0" fontId="13" fillId="0" borderId="0" xfId="0" applyFont="1" applyAlignment="1">
      <alignment horizontal="left" vertical="center"/>
    </xf>
    <xf numFmtId="0" fontId="13" fillId="4" borderId="20" xfId="0" applyFont="1" applyFill="1" applyBorder="1" applyAlignment="1">
      <alignment horizontal="left" vertical="center"/>
    </xf>
    <xf numFmtId="0" fontId="13" fillId="4" borderId="0" xfId="0" applyFont="1" applyFill="1" applyAlignment="1">
      <alignment horizontal="left" vertical="center"/>
    </xf>
    <xf numFmtId="0" fontId="35" fillId="4" borderId="0" xfId="0" applyFont="1" applyFill="1" applyAlignment="1">
      <alignment horizontal="left" vertical="center"/>
    </xf>
    <xf numFmtId="0" fontId="11" fillId="4" borderId="0" xfId="0" applyFont="1" applyFill="1" applyAlignment="1">
      <alignment horizontal="left" vertical="center"/>
    </xf>
    <xf numFmtId="0" fontId="13" fillId="4" borderId="5" xfId="0" applyFont="1" applyFill="1" applyBorder="1" applyAlignment="1">
      <alignment horizontal="left" vertical="center" wrapText="1"/>
    </xf>
    <xf numFmtId="0" fontId="13" fillId="4" borderId="5" xfId="0" applyFont="1" applyFill="1" applyBorder="1" applyAlignment="1">
      <alignment horizontal="left" vertical="center"/>
    </xf>
    <xf numFmtId="0" fontId="36" fillId="4" borderId="1" xfId="0" applyFont="1" applyFill="1" applyBorder="1"/>
    <xf numFmtId="0" fontId="36" fillId="0" borderId="1" xfId="0" applyFont="1" applyBorder="1"/>
    <xf numFmtId="0" fontId="11" fillId="4" borderId="0" xfId="0" applyFont="1" applyFill="1" applyAlignment="1">
      <alignment wrapText="1"/>
    </xf>
    <xf numFmtId="0" fontId="13" fillId="4" borderId="0" xfId="0" applyFont="1" applyFill="1" applyAlignment="1">
      <alignment horizontal="center" wrapText="1"/>
    </xf>
    <xf numFmtId="0" fontId="11" fillId="10" borderId="1" xfId="0" applyFont="1" applyFill="1" applyBorder="1" applyAlignment="1" applyProtection="1">
      <alignment horizontal="center" vertical="center" wrapText="1"/>
      <protection locked="0"/>
    </xf>
    <xf numFmtId="0" fontId="13" fillId="0" borderId="0" xfId="0" applyFont="1"/>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4" borderId="0" xfId="0" applyFont="1" applyFill="1"/>
    <xf numFmtId="0" fontId="29" fillId="4" borderId="1" xfId="0" applyFont="1" applyFill="1" applyBorder="1" applyAlignment="1">
      <alignment horizontal="center"/>
    </xf>
    <xf numFmtId="0" fontId="11" fillId="6" borderId="0" xfId="0" applyFont="1" applyFill="1" applyAlignment="1" applyProtection="1">
      <alignment horizontal="center" vertical="center" wrapText="1"/>
      <protection locked="0"/>
    </xf>
    <xf numFmtId="0" fontId="27" fillId="6" borderId="0" xfId="0" applyFont="1" applyFill="1" applyAlignment="1">
      <alignment horizontal="center" vertical="center" wrapText="1"/>
    </xf>
    <xf numFmtId="0" fontId="11" fillId="4" borderId="0" xfId="0" applyFont="1" applyFill="1" applyAlignment="1" applyProtection="1">
      <alignment horizontal="center" vertical="center" wrapText="1"/>
      <protection locked="0"/>
    </xf>
    <xf numFmtId="0" fontId="14" fillId="4" borderId="0" xfId="0" applyFont="1" applyFill="1" applyAlignment="1">
      <alignment horizontal="left" wrapText="1"/>
    </xf>
    <xf numFmtId="0" fontId="11" fillId="0" borderId="0" xfId="0" applyFont="1" applyAlignment="1">
      <alignment horizontal="left" vertical="center"/>
    </xf>
    <xf numFmtId="0" fontId="11" fillId="4" borderId="0" xfId="0" applyFont="1" applyFill="1" applyAlignment="1">
      <alignment vertical="center"/>
    </xf>
    <xf numFmtId="0" fontId="38" fillId="6" borderId="0" xfId="0" applyFont="1" applyFill="1" applyAlignment="1">
      <alignment horizontal="center" vertical="center" wrapText="1"/>
    </xf>
    <xf numFmtId="0" fontId="11" fillId="16" borderId="0" xfId="0" applyFont="1" applyFill="1"/>
    <xf numFmtId="0" fontId="28" fillId="15" borderId="9" xfId="0" applyFont="1" applyFill="1" applyBorder="1" applyAlignment="1">
      <alignment horizontal="center" vertical="center" wrapText="1"/>
    </xf>
    <xf numFmtId="0" fontId="29" fillId="16" borderId="1" xfId="0" applyFont="1" applyFill="1" applyBorder="1" applyAlignment="1">
      <alignment horizontal="center"/>
    </xf>
    <xf numFmtId="0" fontId="1" fillId="17" borderId="0" xfId="0" applyFont="1" applyFill="1"/>
    <xf numFmtId="0" fontId="1" fillId="18" borderId="0" xfId="0" applyFont="1" applyFill="1"/>
    <xf numFmtId="0" fontId="0" fillId="0" borderId="0" xfId="0" applyAlignment="1">
      <alignment horizontal="center" vertical="center"/>
    </xf>
    <xf numFmtId="0" fontId="11" fillId="0" borderId="1" xfId="0" applyFont="1" applyBorder="1"/>
    <xf numFmtId="0" fontId="11" fillId="0" borderId="0" xfId="0" applyFont="1" applyAlignment="1">
      <alignment horizontal="center" vertical="center"/>
    </xf>
    <xf numFmtId="0" fontId="11" fillId="0" borderId="1" xfId="0" applyFont="1" applyBorder="1" applyAlignment="1">
      <alignment horizontal="center" vertical="center"/>
    </xf>
    <xf numFmtId="0" fontId="29" fillId="0" borderId="0" xfId="0" applyFont="1"/>
    <xf numFmtId="0" fontId="11" fillId="0" borderId="1" xfId="0" applyFont="1" applyBorder="1" applyAlignment="1">
      <alignment wrapText="1"/>
    </xf>
    <xf numFmtId="0" fontId="29" fillId="0" borderId="1" xfId="0" applyFont="1" applyBorder="1" applyAlignment="1">
      <alignment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3" fillId="19" borderId="0" xfId="0" applyFont="1" applyFill="1"/>
    <xf numFmtId="0" fontId="11" fillId="3" borderId="0" xfId="0" applyFont="1" applyFill="1" applyAlignment="1">
      <alignment horizontal="center" vertical="center" wrapText="1"/>
    </xf>
    <xf numFmtId="0" fontId="11" fillId="0" borderId="1" xfId="0" applyFont="1" applyBorder="1" applyAlignment="1" applyProtection="1">
      <alignment horizontal="center" vertical="center" wrapText="1"/>
      <protection locked="0"/>
    </xf>
    <xf numFmtId="10" fontId="29" fillId="0" borderId="4" xfId="0" applyNumberFormat="1" applyFont="1" applyBorder="1" applyAlignment="1">
      <alignment horizontal="center" vertical="center"/>
    </xf>
    <xf numFmtId="10" fontId="29" fillId="0" borderId="4" xfId="0" applyNumberFormat="1" applyFont="1" applyBorder="1" applyAlignment="1">
      <alignment horizontal="center" wrapText="1"/>
    </xf>
    <xf numFmtId="10" fontId="29" fillId="0" borderId="4" xfId="0" applyNumberFormat="1" applyFont="1" applyBorder="1" applyAlignment="1">
      <alignment horizontal="center"/>
    </xf>
    <xf numFmtId="0" fontId="13" fillId="4" borderId="6" xfId="0" applyFont="1" applyFill="1" applyBorder="1" applyAlignment="1">
      <alignment horizontal="left" vertical="center"/>
    </xf>
    <xf numFmtId="0" fontId="35" fillId="4" borderId="0" xfId="0" applyFont="1" applyFill="1"/>
    <xf numFmtId="0" fontId="39" fillId="4" borderId="0" xfId="0" applyFont="1" applyFill="1"/>
    <xf numFmtId="0" fontId="11" fillId="22" borderId="1" xfId="0" applyFont="1" applyFill="1" applyBorder="1" applyAlignment="1" applyProtection="1">
      <alignment horizontal="center" vertical="center" wrapText="1"/>
      <protection locked="0"/>
    </xf>
    <xf numFmtId="0" fontId="31" fillId="2" borderId="1" xfId="0" applyFont="1" applyFill="1" applyBorder="1" applyAlignment="1">
      <alignment horizontal="left" vertical="top"/>
    </xf>
    <xf numFmtId="0" fontId="13" fillId="19" borderId="1" xfId="0" applyFont="1" applyFill="1" applyBorder="1" applyAlignment="1">
      <alignment vertical="center" wrapText="1"/>
    </xf>
    <xf numFmtId="0" fontId="17" fillId="19" borderId="1" xfId="0" applyFont="1" applyFill="1" applyBorder="1" applyAlignment="1">
      <alignment vertical="center" wrapText="1"/>
    </xf>
    <xf numFmtId="0" fontId="13" fillId="20" borderId="1" xfId="0" applyFont="1" applyFill="1" applyBorder="1" applyAlignment="1">
      <alignment vertical="center" wrapText="1"/>
    </xf>
    <xf numFmtId="0" fontId="17" fillId="20" borderId="1" xfId="0" applyFont="1" applyFill="1" applyBorder="1" applyAlignment="1">
      <alignment vertical="center" wrapText="1"/>
    </xf>
    <xf numFmtId="0" fontId="17" fillId="21" borderId="1" xfId="0" applyFont="1" applyFill="1" applyBorder="1" applyAlignment="1">
      <alignment vertical="center" wrapText="1"/>
    </xf>
    <xf numFmtId="0" fontId="17" fillId="23" borderId="1" xfId="0" applyFont="1" applyFill="1" applyBorder="1" applyAlignment="1">
      <alignment horizontal="left" vertical="center" wrapText="1"/>
    </xf>
    <xf numFmtId="0" fontId="13" fillId="4" borderId="0" xfId="0" applyFont="1" applyFill="1" applyAlignment="1" applyProtection="1">
      <alignment horizontal="center"/>
      <protection locked="0"/>
    </xf>
    <xf numFmtId="0" fontId="13" fillId="4" borderId="0" xfId="0" applyFont="1" applyFill="1" applyAlignment="1" applyProtection="1">
      <alignment horizontal="center" wrapText="1"/>
      <protection locked="0"/>
    </xf>
    <xf numFmtId="0" fontId="29" fillId="4" borderId="0" xfId="0" applyFont="1" applyFill="1" applyAlignment="1">
      <alignment horizontal="center"/>
    </xf>
    <xf numFmtId="0" fontId="13" fillId="24" borderId="1" xfId="0" applyFont="1" applyFill="1" applyBorder="1" applyAlignment="1">
      <alignment horizontal="left" vertical="center" wrapText="1"/>
    </xf>
    <xf numFmtId="0" fontId="13" fillId="23" borderId="1" xfId="0" applyFont="1" applyFill="1" applyBorder="1" applyAlignment="1">
      <alignment horizontal="left" vertical="center" wrapText="1"/>
    </xf>
    <xf numFmtId="0" fontId="13" fillId="21" borderId="1" xfId="0" applyFont="1" applyFill="1" applyBorder="1" applyAlignment="1">
      <alignment horizontal="left" vertical="center" wrapText="1"/>
    </xf>
    <xf numFmtId="0" fontId="13" fillId="21" borderId="2" xfId="0" applyFont="1" applyFill="1" applyBorder="1" applyAlignment="1">
      <alignment horizontal="left" vertical="center" wrapText="1"/>
    </xf>
    <xf numFmtId="0" fontId="13" fillId="20" borderId="2" xfId="0" applyFont="1" applyFill="1" applyBorder="1" applyAlignment="1">
      <alignment vertical="center" wrapText="1"/>
    </xf>
    <xf numFmtId="0" fontId="13" fillId="20" borderId="12" xfId="0" applyFont="1" applyFill="1" applyBorder="1" applyAlignment="1">
      <alignment horizontal="left" vertical="center" wrapText="1"/>
    </xf>
    <xf numFmtId="0" fontId="13" fillId="19" borderId="12" xfId="0" applyFont="1" applyFill="1" applyBorder="1" applyAlignment="1">
      <alignment horizontal="left" vertical="center" wrapText="1"/>
    </xf>
    <xf numFmtId="0" fontId="35" fillId="19" borderId="0" xfId="0" applyFont="1" applyFill="1" applyAlignment="1">
      <alignment wrapText="1"/>
    </xf>
    <xf numFmtId="0" fontId="41" fillId="4" borderId="0" xfId="0" applyFont="1" applyFill="1"/>
    <xf numFmtId="0" fontId="35" fillId="0" borderId="0" xfId="0" applyFont="1"/>
    <xf numFmtId="0" fontId="14" fillId="4" borderId="0" xfId="0" applyFont="1" applyFill="1"/>
    <xf numFmtId="0" fontId="13" fillId="0" borderId="1" xfId="0" applyFont="1" applyBorder="1" applyAlignment="1">
      <alignment horizontal="center" vertical="center"/>
    </xf>
    <xf numFmtId="0" fontId="11" fillId="0" borderId="0" xfId="0" applyFont="1" applyAlignment="1">
      <alignment vertical="center"/>
    </xf>
    <xf numFmtId="0" fontId="13" fillId="4" borderId="0" xfId="0" applyFont="1" applyFill="1" applyAlignment="1">
      <alignment vertical="center"/>
    </xf>
    <xf numFmtId="0" fontId="11" fillId="4" borderId="0" xfId="0" applyFont="1" applyFill="1" applyAlignment="1">
      <alignment horizontal="center" vertical="center"/>
    </xf>
    <xf numFmtId="0" fontId="47" fillId="4" borderId="0" xfId="0" applyFont="1" applyFill="1" applyAlignment="1">
      <alignment horizontal="center" vertical="center" wrapText="1"/>
    </xf>
    <xf numFmtId="0" fontId="48" fillId="4" borderId="0" xfId="0" applyFont="1" applyFill="1" applyAlignment="1">
      <alignment horizontal="center" vertical="center"/>
    </xf>
    <xf numFmtId="0" fontId="26" fillId="4" borderId="0" xfId="0" applyFont="1" applyFill="1" applyAlignment="1">
      <alignment horizontal="center" vertical="center"/>
    </xf>
    <xf numFmtId="0" fontId="49" fillId="4" borderId="0" xfId="0" applyFont="1" applyFill="1" applyAlignment="1">
      <alignment horizontal="center" vertical="center"/>
    </xf>
    <xf numFmtId="0" fontId="28" fillId="6" borderId="0" xfId="0" applyFont="1" applyFill="1" applyAlignment="1">
      <alignment horizontal="center" vertical="center" wrapText="1"/>
    </xf>
    <xf numFmtId="0" fontId="13" fillId="3" borderId="31" xfId="0" applyFont="1" applyFill="1" applyBorder="1" applyAlignment="1" applyProtection="1">
      <alignment horizontal="left" vertical="center" indent="1"/>
      <protection locked="0"/>
    </xf>
    <xf numFmtId="0" fontId="36" fillId="4" borderId="8"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indent="1"/>
      <protection locked="0"/>
    </xf>
    <xf numFmtId="0" fontId="36" fillId="4" borderId="4" xfId="0" applyFont="1" applyFill="1" applyBorder="1" applyAlignment="1" applyProtection="1">
      <alignment horizontal="center" vertical="center"/>
      <protection locked="0"/>
    </xf>
    <xf numFmtId="0" fontId="50" fillId="4" borderId="47" xfId="0" applyFont="1" applyFill="1" applyBorder="1" applyAlignment="1">
      <alignment horizontal="center" vertical="center" wrapText="1"/>
    </xf>
    <xf numFmtId="0" fontId="13" fillId="3" borderId="16" xfId="0" applyFont="1" applyFill="1" applyBorder="1" applyAlignment="1" applyProtection="1">
      <alignment horizontal="left" vertical="center" indent="1"/>
      <protection locked="0"/>
    </xf>
    <xf numFmtId="0" fontId="36" fillId="4" borderId="39" xfId="0" applyFont="1" applyFill="1" applyBorder="1" applyAlignment="1" applyProtection="1">
      <alignment horizontal="center" vertical="center"/>
      <protection locked="0"/>
    </xf>
    <xf numFmtId="0" fontId="50" fillId="4" borderId="26" xfId="0" applyFont="1" applyFill="1" applyBorder="1" applyAlignment="1">
      <alignment horizontal="center" vertical="center" wrapText="1"/>
    </xf>
    <xf numFmtId="0" fontId="11" fillId="2" borderId="0" xfId="0" applyFont="1" applyFill="1"/>
    <xf numFmtId="0" fontId="11" fillId="13" borderId="0" xfId="0" applyFont="1" applyFill="1"/>
    <xf numFmtId="0" fontId="11" fillId="12" borderId="0" xfId="0" applyFont="1" applyFill="1"/>
    <xf numFmtId="49" fontId="13" fillId="4" borderId="0" xfId="0" applyNumberFormat="1" applyFont="1" applyFill="1" applyAlignment="1">
      <alignment horizontal="center" vertical="center"/>
    </xf>
    <xf numFmtId="0" fontId="40" fillId="4" borderId="0" xfId="0" applyFont="1" applyFill="1" applyAlignment="1">
      <alignment horizontal="center" vertical="center" wrapText="1"/>
    </xf>
    <xf numFmtId="49" fontId="50" fillId="4" borderId="0" xfId="0" applyNumberFormat="1" applyFont="1" applyFill="1" applyAlignment="1">
      <alignment horizontal="center" vertical="center" wrapText="1"/>
    </xf>
    <xf numFmtId="0" fontId="13" fillId="4" borderId="0" xfId="0" applyFont="1" applyFill="1" applyAlignment="1">
      <alignment horizontal="center" vertical="center"/>
    </xf>
    <xf numFmtId="49" fontId="52" fillId="6" borderId="0" xfId="0" applyNumberFormat="1" applyFont="1" applyFill="1" applyAlignment="1">
      <alignment horizontal="left" vertical="center" wrapText="1"/>
    </xf>
    <xf numFmtId="0" fontId="13" fillId="4" borderId="0" xfId="0" applyFont="1" applyFill="1" applyAlignment="1">
      <alignment horizontal="left" vertical="center" indent="1"/>
    </xf>
    <xf numFmtId="0" fontId="28" fillId="5" borderId="35"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11" fillId="14" borderId="0" xfId="0" applyFont="1" applyFill="1"/>
    <xf numFmtId="0" fontId="53" fillId="4" borderId="0" xfId="1" applyFont="1" applyFill="1" applyAlignment="1" applyProtection="1">
      <alignment horizontal="left"/>
      <protection locked="0"/>
    </xf>
    <xf numFmtId="0" fontId="54" fillId="4" borderId="0" xfId="0" applyFont="1" applyFill="1"/>
    <xf numFmtId="0" fontId="53" fillId="4" borderId="0" xfId="1" applyFont="1" applyFill="1" applyProtection="1">
      <protection locked="0"/>
    </xf>
    <xf numFmtId="0" fontId="11" fillId="4" borderId="0" xfId="0" applyFont="1" applyFill="1" applyAlignment="1">
      <alignment horizontal="right" vertical="center" indent="1"/>
    </xf>
    <xf numFmtId="10" fontId="11" fillId="4" borderId="0" xfId="0" applyNumberFormat="1" applyFont="1" applyFill="1" applyAlignment="1">
      <alignment horizontal="center" vertical="center"/>
    </xf>
    <xf numFmtId="0" fontId="11" fillId="6" borderId="0" xfId="0" applyFont="1" applyFill="1" applyAlignment="1">
      <alignment horizontal="center" vertical="center" wrapText="1"/>
    </xf>
    <xf numFmtId="0" fontId="11" fillId="4" borderId="0" xfId="0" applyFont="1" applyFill="1" applyAlignment="1">
      <alignment horizontal="center" vertical="center" wrapText="1"/>
    </xf>
    <xf numFmtId="0" fontId="13" fillId="4" borderId="0" xfId="0" applyFont="1" applyFill="1" applyAlignment="1">
      <alignment horizontal="left" wrapText="1"/>
    </xf>
    <xf numFmtId="0" fontId="11" fillId="4" borderId="0" xfId="0" applyFont="1" applyFill="1" applyAlignment="1">
      <alignment horizontal="left" wrapText="1"/>
    </xf>
    <xf numFmtId="0" fontId="11" fillId="4" borderId="0" xfId="0" applyFont="1" applyFill="1" applyAlignment="1">
      <alignment vertical="justify" wrapText="1"/>
    </xf>
    <xf numFmtId="0" fontId="11" fillId="4" borderId="0" xfId="0" applyFont="1" applyFill="1" applyAlignment="1">
      <alignment horizontal="left" vertical="justify" wrapText="1"/>
    </xf>
    <xf numFmtId="0" fontId="11" fillId="4" borderId="0" xfId="0" applyFont="1" applyFill="1" applyAlignment="1">
      <alignment horizontal="left" vertical="justify"/>
    </xf>
    <xf numFmtId="0" fontId="11" fillId="4" borderId="0" xfId="0" applyFont="1" applyFill="1" applyAlignment="1">
      <alignment horizontal="left" vertical="top" wrapText="1"/>
    </xf>
    <xf numFmtId="0" fontId="11" fillId="9" borderId="4" xfId="0" applyFont="1" applyFill="1" applyBorder="1"/>
    <xf numFmtId="0" fontId="11" fillId="8" borderId="4" xfId="0" applyFont="1" applyFill="1" applyBorder="1" applyAlignment="1">
      <alignment horizontal="center" vertical="center"/>
    </xf>
    <xf numFmtId="0" fontId="11" fillId="7" borderId="4" xfId="0" applyFont="1" applyFill="1" applyBorder="1" applyAlignment="1">
      <alignment horizontal="center" vertical="center"/>
    </xf>
    <xf numFmtId="0" fontId="8" fillId="4" borderId="0" xfId="0" applyFont="1" applyFill="1" applyAlignment="1">
      <alignment horizontal="left" vertical="top" wrapText="1"/>
    </xf>
    <xf numFmtId="49" fontId="11" fillId="4" borderId="0" xfId="0" applyNumberFormat="1" applyFont="1" applyFill="1" applyAlignment="1">
      <alignment horizontal="left" vertical="center" shrinkToFit="1"/>
    </xf>
    <xf numFmtId="0" fontId="11" fillId="0" borderId="18" xfId="0" applyFont="1" applyBorder="1" applyAlignment="1">
      <alignment vertical="center"/>
    </xf>
    <xf numFmtId="0" fontId="49" fillId="0" borderId="0" xfId="0" applyFont="1" applyAlignment="1">
      <alignment horizontal="left" vertical="center"/>
    </xf>
    <xf numFmtId="0" fontId="11" fillId="25" borderId="1" xfId="0" applyFont="1" applyFill="1" applyBorder="1"/>
    <xf numFmtId="49" fontId="11" fillId="6" borderId="0" xfId="0" applyNumberFormat="1" applyFont="1" applyFill="1" applyAlignment="1" applyProtection="1">
      <alignment horizontal="left" vertical="center" shrinkToFit="1"/>
      <protection locked="0"/>
    </xf>
    <xf numFmtId="0" fontId="11" fillId="9" borderId="1" xfId="0" applyFont="1" applyFill="1" applyBorder="1" applyAlignment="1" applyProtection="1">
      <alignment horizontal="left" vertical="center" wrapText="1" shrinkToFit="1"/>
      <protection locked="0"/>
    </xf>
    <xf numFmtId="0" fontId="13" fillId="4" borderId="37" xfId="0" applyFont="1" applyFill="1" applyBorder="1" applyAlignment="1">
      <alignment horizontal="left" vertical="center" wrapText="1"/>
    </xf>
    <xf numFmtId="0" fontId="13" fillId="4" borderId="1" xfId="0" applyFont="1" applyFill="1" applyBorder="1" applyAlignment="1">
      <alignment vertical="center"/>
    </xf>
    <xf numFmtId="0" fontId="11" fillId="4" borderId="18" xfId="0" applyFont="1" applyFill="1" applyBorder="1" applyAlignment="1">
      <alignment vertical="center"/>
    </xf>
    <xf numFmtId="0" fontId="13" fillId="4" borderId="52" xfId="0" applyFont="1" applyFill="1" applyBorder="1"/>
    <xf numFmtId="0" fontId="8" fillId="4" borderId="24" xfId="0" applyFont="1" applyFill="1" applyBorder="1" applyAlignment="1">
      <alignment horizontal="left" vertical="top" wrapText="1"/>
    </xf>
    <xf numFmtId="0" fontId="8" fillId="4" borderId="37" xfId="0" applyFont="1" applyFill="1" applyBorder="1" applyAlignment="1">
      <alignment horizontal="left" vertical="top" wrapText="1"/>
    </xf>
    <xf numFmtId="0" fontId="8" fillId="4" borderId="18" xfId="0" applyFont="1" applyFill="1" applyBorder="1" applyAlignment="1">
      <alignment horizontal="left" vertical="top" wrapText="1"/>
    </xf>
    <xf numFmtId="0" fontId="11" fillId="4" borderId="24" xfId="0" applyFont="1" applyFill="1" applyBorder="1"/>
    <xf numFmtId="0" fontId="11" fillId="4" borderId="37" xfId="0" applyFont="1" applyFill="1" applyBorder="1"/>
    <xf numFmtId="0" fontId="13" fillId="4" borderId="52" xfId="0" applyFont="1" applyFill="1" applyBorder="1" applyAlignment="1">
      <alignment vertical="top"/>
    </xf>
    <xf numFmtId="0" fontId="28" fillId="5" borderId="7" xfId="0" applyFont="1" applyFill="1" applyBorder="1" applyAlignment="1">
      <alignment horizontal="center" vertical="center"/>
    </xf>
    <xf numFmtId="0" fontId="11" fillId="9" borderId="56" xfId="0" applyFont="1" applyFill="1" applyBorder="1" applyAlignment="1" applyProtection="1">
      <alignment horizontal="left" vertical="center" wrapText="1" shrinkToFit="1"/>
      <protection locked="0"/>
    </xf>
    <xf numFmtId="0" fontId="11" fillId="9" borderId="57" xfId="0" applyFont="1" applyFill="1" applyBorder="1" applyAlignment="1" applyProtection="1">
      <alignment horizontal="left" vertical="center" wrapText="1" shrinkToFit="1"/>
      <protection locked="0"/>
    </xf>
    <xf numFmtId="0" fontId="13" fillId="19"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3" fillId="23" borderId="1" xfId="0" applyFont="1" applyFill="1" applyBorder="1" applyAlignment="1">
      <alignment horizontal="center" vertical="center" wrapText="1"/>
    </xf>
    <xf numFmtId="0" fontId="11" fillId="0" borderId="1" xfId="0" applyFont="1" applyBorder="1" applyAlignment="1">
      <alignment vertical="center" wrapText="1"/>
    </xf>
    <xf numFmtId="0" fontId="13" fillId="24" borderId="1" xfId="0" applyFont="1" applyFill="1" applyBorder="1" applyAlignment="1">
      <alignment vertical="center" wrapText="1"/>
    </xf>
    <xf numFmtId="0" fontId="13"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1" fillId="0" borderId="0" xfId="0" applyFont="1" applyAlignment="1">
      <alignment horizontal="center"/>
    </xf>
    <xf numFmtId="0" fontId="23" fillId="4" borderId="0" xfId="1" applyFont="1" applyFill="1" applyAlignment="1" applyProtection="1">
      <alignment horizontal="left"/>
    </xf>
    <xf numFmtId="0" fontId="10" fillId="4" borderId="0" xfId="0" applyFont="1" applyFill="1"/>
    <xf numFmtId="0" fontId="9" fillId="4" borderId="0" xfId="1" applyFont="1" applyFill="1" applyAlignment="1" applyProtection="1">
      <alignment horizontal="left"/>
    </xf>
    <xf numFmtId="0" fontId="6" fillId="4" borderId="0" xfId="0" applyFont="1" applyFill="1"/>
    <xf numFmtId="0" fontId="49" fillId="4" borderId="0" xfId="0" applyFont="1" applyFill="1" applyAlignment="1">
      <alignment horizontal="left" vertical="center"/>
    </xf>
    <xf numFmtId="49" fontId="11" fillId="0" borderId="15" xfId="0" applyNumberFormat="1" applyFont="1" applyBorder="1" applyAlignment="1">
      <alignment horizontal="left" vertical="center" wrapText="1"/>
    </xf>
    <xf numFmtId="49" fontId="11" fillId="0" borderId="26" xfId="0" applyNumberFormat="1" applyFont="1" applyBorder="1" applyAlignment="1">
      <alignment horizontal="left" vertical="center" wrapText="1"/>
    </xf>
    <xf numFmtId="0" fontId="47" fillId="4" borderId="0" xfId="0" applyFont="1" applyFill="1" applyAlignment="1">
      <alignment horizontal="left" vertical="top" wrapText="1"/>
    </xf>
    <xf numFmtId="0" fontId="32" fillId="6" borderId="0" xfId="0" applyFont="1" applyFill="1" applyAlignment="1">
      <alignment horizontal="center" vertical="center" wrapText="1"/>
    </xf>
    <xf numFmtId="0" fontId="57" fillId="4" borderId="0" xfId="1" applyFont="1" applyFill="1" applyAlignment="1" applyProtection="1">
      <alignment horizontal="left"/>
      <protection locked="0"/>
    </xf>
    <xf numFmtId="0" fontId="43" fillId="0" borderId="1" xfId="0" applyFont="1" applyBorder="1" applyAlignment="1">
      <alignment horizontal="left" vertical="top" wrapText="1"/>
    </xf>
    <xf numFmtId="0" fontId="44" fillId="4" borderId="0" xfId="0" applyFont="1" applyFill="1" applyAlignment="1">
      <alignment vertical="top"/>
    </xf>
    <xf numFmtId="0" fontId="27" fillId="4" borderId="0" xfId="0" applyFont="1" applyFill="1" applyAlignment="1">
      <alignment horizontal="left" vertical="center"/>
    </xf>
    <xf numFmtId="0" fontId="45" fillId="4" borderId="0" xfId="0" applyFont="1" applyFill="1"/>
    <xf numFmtId="0" fontId="32" fillId="4" borderId="0" xfId="0" applyFont="1" applyFill="1" applyAlignment="1">
      <alignment horizontal="center"/>
    </xf>
    <xf numFmtId="0" fontId="46" fillId="0" borderId="1" xfId="0" applyFont="1" applyBorder="1" applyAlignment="1">
      <alignment horizontal="left" vertical="top"/>
    </xf>
    <xf numFmtId="0" fontId="40" fillId="4" borderId="0" xfId="0" applyFont="1" applyFill="1"/>
    <xf numFmtId="0" fontId="42" fillId="4" borderId="0" xfId="0" applyFont="1" applyFill="1" applyAlignment="1">
      <alignment horizontal="left" vertical="center" indent="1"/>
    </xf>
    <xf numFmtId="0" fontId="40" fillId="4" borderId="0" xfId="0" applyFont="1" applyFill="1" applyAlignment="1">
      <alignment horizontal="right" vertical="center" indent="1"/>
    </xf>
    <xf numFmtId="0" fontId="40" fillId="4" borderId="0" xfId="0" applyFont="1" applyFill="1" applyAlignment="1">
      <alignment horizontal="center" vertical="center"/>
    </xf>
    <xf numFmtId="10" fontId="40" fillId="4" borderId="0" xfId="0" applyNumberFormat="1" applyFont="1" applyFill="1" applyAlignment="1">
      <alignment horizontal="center" vertical="center"/>
    </xf>
    <xf numFmtId="0" fontId="28" fillId="6" borderId="0" xfId="0" applyFont="1" applyFill="1" applyAlignment="1">
      <alignment vertical="center"/>
    </xf>
    <xf numFmtId="0" fontId="11" fillId="4" borderId="0" xfId="0" applyFont="1" applyFill="1" applyAlignment="1">
      <alignment horizontal="right" vertical="center"/>
    </xf>
    <xf numFmtId="0" fontId="46" fillId="0" borderId="2" xfId="0" applyFont="1" applyBorder="1" applyAlignment="1">
      <alignment horizontal="left" vertical="top"/>
    </xf>
    <xf numFmtId="0" fontId="46" fillId="0" borderId="0" xfId="0" applyFont="1" applyAlignment="1">
      <alignment horizontal="left" vertical="top"/>
    </xf>
    <xf numFmtId="0" fontId="46" fillId="0" borderId="19" xfId="0" applyFont="1" applyBorder="1" applyAlignment="1">
      <alignment horizontal="left" vertical="top"/>
    </xf>
    <xf numFmtId="0" fontId="46" fillId="0" borderId="22" xfId="0" applyFont="1" applyBorder="1" applyAlignment="1">
      <alignment vertical="top"/>
    </xf>
    <xf numFmtId="0" fontId="46" fillId="0" borderId="1" xfId="0" applyFont="1" applyBorder="1" applyAlignment="1">
      <alignment vertical="top"/>
    </xf>
    <xf numFmtId="0" fontId="46" fillId="2" borderId="1" xfId="0" applyFont="1" applyFill="1" applyBorder="1" applyAlignment="1">
      <alignment vertical="top"/>
    </xf>
    <xf numFmtId="0" fontId="55" fillId="4" borderId="0" xfId="1" applyNumberFormat="1" applyFont="1" applyFill="1" applyAlignment="1" applyProtection="1">
      <alignment horizontal="center" vertical="center"/>
    </xf>
    <xf numFmtId="0" fontId="57" fillId="4" borderId="0" xfId="1" applyFont="1" applyFill="1" applyAlignment="1" applyProtection="1">
      <alignment horizontal="center" vertical="center"/>
    </xf>
    <xf numFmtId="0" fontId="55" fillId="4" borderId="0" xfId="1" applyFont="1" applyFill="1" applyAlignment="1" applyProtection="1">
      <alignment horizontal="center" vertical="center"/>
    </xf>
    <xf numFmtId="0" fontId="25" fillId="4" borderId="0" xfId="1" applyFont="1" applyFill="1" applyAlignment="1" applyProtection="1">
      <alignment horizontal="right"/>
    </xf>
    <xf numFmtId="0" fontId="28" fillId="5" borderId="13" xfId="0" applyFont="1" applyFill="1" applyBorder="1" applyAlignment="1" applyProtection="1">
      <alignment horizontal="center" vertical="center" wrapText="1"/>
      <protection locked="0"/>
    </xf>
    <xf numFmtId="0" fontId="28" fillId="5" borderId="51" xfId="0" applyFont="1" applyFill="1" applyBorder="1" applyAlignment="1" applyProtection="1">
      <alignment horizontal="center" vertical="center" wrapText="1"/>
      <protection locked="0"/>
    </xf>
    <xf numFmtId="0" fontId="44" fillId="4" borderId="0" xfId="0" applyFont="1" applyFill="1" applyAlignment="1" applyProtection="1">
      <alignment vertical="top"/>
      <protection locked="0"/>
    </xf>
    <xf numFmtId="0" fontId="25" fillId="4" borderId="0" xfId="1" applyFont="1" applyFill="1" applyAlignment="1" applyProtection="1">
      <alignment horizontal="center"/>
    </xf>
    <xf numFmtId="0" fontId="11" fillId="0" borderId="55" xfId="0" applyFont="1" applyBorder="1" applyAlignment="1">
      <alignment horizontal="left" vertical="center" wrapText="1" shrinkToFit="1"/>
    </xf>
    <xf numFmtId="0" fontId="58" fillId="4" borderId="0" xfId="1" applyFont="1" applyFill="1" applyAlignment="1" applyProtection="1">
      <alignment horizontal="left"/>
      <protection locked="0"/>
    </xf>
    <xf numFmtId="0" fontId="58" fillId="4" borderId="0" xfId="1" applyFont="1" applyFill="1" applyProtection="1">
      <protection locked="0"/>
    </xf>
    <xf numFmtId="2" fontId="11" fillId="0" borderId="46" xfId="0" applyNumberFormat="1" applyFont="1" applyBorder="1" applyAlignment="1">
      <alignment horizontal="center" vertical="center" wrapText="1"/>
    </xf>
    <xf numFmtId="2" fontId="11" fillId="0" borderId="47" xfId="0" applyNumberFormat="1" applyFont="1" applyBorder="1" applyAlignment="1">
      <alignment horizontal="center" vertical="center" wrapText="1"/>
    </xf>
    <xf numFmtId="1" fontId="11" fillId="4" borderId="42" xfId="0" applyNumberFormat="1" applyFont="1" applyFill="1" applyBorder="1" applyAlignment="1">
      <alignment horizontal="center" vertical="center" wrapText="1"/>
    </xf>
    <xf numFmtId="0" fontId="15" fillId="0" borderId="0" xfId="0" applyFont="1"/>
    <xf numFmtId="0" fontId="11" fillId="24" borderId="1"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horizontal="center"/>
    </xf>
    <xf numFmtId="0" fontId="14" fillId="4" borderId="0" xfId="0" applyFont="1" applyFill="1" applyAlignment="1">
      <alignment horizontal="center"/>
    </xf>
    <xf numFmtId="0" fontId="16" fillId="4" borderId="0" xfId="0" applyFont="1" applyFill="1" applyAlignment="1">
      <alignment horizontal="center"/>
    </xf>
    <xf numFmtId="0" fontId="17" fillId="4" borderId="0" xfId="0" applyFont="1" applyFill="1" applyAlignment="1">
      <alignment horizontal="center"/>
    </xf>
    <xf numFmtId="0" fontId="13" fillId="4" borderId="0" xfId="0" applyFont="1" applyFill="1"/>
    <xf numFmtId="0" fontId="11" fillId="4" borderId="0" xfId="0" applyFont="1" applyFill="1" applyAlignment="1">
      <alignment horizontal="left"/>
    </xf>
    <xf numFmtId="0" fontId="13" fillId="4" borderId="0" xfId="0" applyFont="1" applyFill="1" applyAlignment="1">
      <alignment horizontal="center" wrapText="1"/>
    </xf>
    <xf numFmtId="0" fontId="0" fillId="0" borderId="0" xfId="0" applyAlignment="1">
      <alignment horizontal="center" vertical="center"/>
    </xf>
    <xf numFmtId="0" fontId="13" fillId="0" borderId="0" xfId="0" applyFont="1" applyAlignment="1">
      <alignment horizontal="center" vertical="center"/>
    </xf>
    <xf numFmtId="0" fontId="19" fillId="4" borderId="0" xfId="0" applyFont="1" applyFill="1" applyAlignment="1">
      <alignment horizontal="center"/>
    </xf>
    <xf numFmtId="0" fontId="13" fillId="4" borderId="0" xfId="0" applyFont="1" applyFill="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xf>
    <xf numFmtId="0" fontId="11" fillId="4" borderId="45"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53" xfId="0" applyFont="1" applyFill="1" applyBorder="1" applyAlignment="1">
      <alignment horizontal="left" vertical="top" wrapText="1"/>
    </xf>
    <xf numFmtId="0" fontId="11" fillId="4" borderId="54"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4" borderId="0" xfId="0" applyFont="1" applyFill="1" applyAlignment="1">
      <alignment horizontal="justify" vertical="top" wrapText="1"/>
    </xf>
    <xf numFmtId="0" fontId="56" fillId="4" borderId="54" xfId="0" applyFont="1" applyFill="1" applyBorder="1" applyAlignment="1">
      <alignment horizontal="left" vertical="top" wrapText="1"/>
    </xf>
    <xf numFmtId="0" fontId="56" fillId="4" borderId="19" xfId="0" applyFont="1" applyFill="1" applyBorder="1" applyAlignment="1">
      <alignment horizontal="left" vertical="top" wrapText="1"/>
    </xf>
    <xf numFmtId="0" fontId="27" fillId="5" borderId="7"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11" fillId="4" borderId="61" xfId="0" applyFont="1" applyFill="1" applyBorder="1" applyAlignment="1">
      <alignment vertical="center"/>
    </xf>
    <xf numFmtId="0" fontId="11" fillId="4" borderId="1" xfId="0" applyFont="1" applyFill="1" applyBorder="1" applyAlignment="1">
      <alignment vertical="center"/>
    </xf>
    <xf numFmtId="0" fontId="11" fillId="4" borderId="62" xfId="0" applyFont="1" applyFill="1" applyBorder="1" applyAlignment="1">
      <alignment vertical="center"/>
    </xf>
    <xf numFmtId="0" fontId="11" fillId="4" borderId="63" xfId="0" applyFont="1" applyFill="1" applyBorder="1" applyAlignment="1">
      <alignment vertical="center"/>
    </xf>
    <xf numFmtId="0" fontId="11" fillId="4" borderId="64" xfId="0" applyFont="1" applyFill="1" applyBorder="1" applyAlignment="1">
      <alignment vertical="center"/>
    </xf>
    <xf numFmtId="0" fontId="11" fillId="4" borderId="65" xfId="0" applyFont="1" applyFill="1" applyBorder="1" applyAlignment="1">
      <alignment vertical="center"/>
    </xf>
    <xf numFmtId="0" fontId="11" fillId="4" borderId="58" xfId="0" applyFont="1" applyFill="1" applyBorder="1" applyAlignment="1">
      <alignment vertical="center"/>
    </xf>
    <xf numFmtId="0" fontId="11" fillId="4" borderId="59" xfId="0" applyFont="1" applyFill="1" applyBorder="1" applyAlignment="1">
      <alignment vertical="center"/>
    </xf>
    <xf numFmtId="0" fontId="11" fillId="4" borderId="60" xfId="0" applyFont="1" applyFill="1" applyBorder="1" applyAlignment="1">
      <alignment vertical="center"/>
    </xf>
    <xf numFmtId="49" fontId="39" fillId="9" borderId="0" xfId="0" applyNumberFormat="1" applyFont="1" applyFill="1" applyAlignment="1" applyProtection="1">
      <alignment horizontal="left" vertical="center" shrinkToFit="1"/>
      <protection locked="0"/>
    </xf>
    <xf numFmtId="49" fontId="11" fillId="4" borderId="0" xfId="0" applyNumberFormat="1" applyFont="1" applyFill="1" applyAlignment="1">
      <alignment horizontal="left" vertical="center" shrinkToFit="1"/>
    </xf>
    <xf numFmtId="0" fontId="11" fillId="9" borderId="7" xfId="0" applyFont="1" applyFill="1" applyBorder="1" applyAlignment="1" applyProtection="1">
      <alignment horizontal="left" vertical="center" shrinkToFit="1"/>
      <protection locked="0"/>
    </xf>
    <xf numFmtId="0" fontId="11" fillId="9" borderId="5" xfId="0" applyFont="1" applyFill="1" applyBorder="1" applyAlignment="1" applyProtection="1">
      <alignment horizontal="left" vertical="center" shrinkToFit="1"/>
      <protection locked="0"/>
    </xf>
    <xf numFmtId="0" fontId="11" fillId="9" borderId="6" xfId="0" applyFont="1" applyFill="1" applyBorder="1" applyAlignment="1" applyProtection="1">
      <alignment horizontal="left" vertical="center" shrinkToFit="1"/>
      <protection locked="0"/>
    </xf>
    <xf numFmtId="49" fontId="11" fillId="9" borderId="7" xfId="0" applyNumberFormat="1" applyFont="1" applyFill="1" applyBorder="1" applyAlignment="1" applyProtection="1">
      <alignment horizontal="left" vertical="center" shrinkToFit="1"/>
      <protection locked="0"/>
    </xf>
    <xf numFmtId="49" fontId="11" fillId="9" borderId="5" xfId="0" applyNumberFormat="1" applyFont="1" applyFill="1" applyBorder="1" applyAlignment="1" applyProtection="1">
      <alignment horizontal="left" vertical="center" shrinkToFit="1"/>
      <protection locked="0"/>
    </xf>
    <xf numFmtId="49" fontId="11" fillId="9" borderId="6" xfId="0" applyNumberFormat="1" applyFont="1" applyFill="1" applyBorder="1" applyAlignment="1" applyProtection="1">
      <alignment horizontal="left" vertical="center" shrinkToFit="1"/>
      <protection locked="0"/>
    </xf>
    <xf numFmtId="49" fontId="29" fillId="4" borderId="0" xfId="0" applyNumberFormat="1" applyFont="1" applyFill="1" applyAlignment="1">
      <alignment horizontal="left" vertical="center" shrinkToFit="1"/>
    </xf>
    <xf numFmtId="0" fontId="28" fillId="6" borderId="0" xfId="0" applyFont="1" applyFill="1" applyAlignment="1">
      <alignment horizontal="left" vertical="center" indent="1"/>
    </xf>
    <xf numFmtId="0" fontId="11" fillId="4" borderId="49" xfId="0" applyFont="1" applyFill="1" applyBorder="1" applyAlignment="1">
      <alignment horizontal="center" vertical="center"/>
    </xf>
    <xf numFmtId="164" fontId="11" fillId="9" borderId="7" xfId="0" applyNumberFormat="1" applyFont="1" applyFill="1" applyBorder="1" applyAlignment="1" applyProtection="1">
      <alignment horizontal="left" vertical="center" shrinkToFit="1"/>
      <protection locked="0"/>
    </xf>
    <xf numFmtId="164" fontId="11" fillId="9" borderId="5" xfId="0" applyNumberFormat="1" applyFont="1" applyFill="1" applyBorder="1" applyAlignment="1" applyProtection="1">
      <alignment horizontal="left" vertical="center" shrinkToFit="1"/>
      <protection locked="0"/>
    </xf>
    <xf numFmtId="164" fontId="11" fillId="9" borderId="6" xfId="0" applyNumberFormat="1" applyFont="1" applyFill="1" applyBorder="1" applyAlignment="1" applyProtection="1">
      <alignment horizontal="left" vertical="center" shrinkToFit="1"/>
      <protection locked="0"/>
    </xf>
    <xf numFmtId="0" fontId="29" fillId="4" borderId="0" xfId="0" applyFont="1" applyFill="1" applyAlignment="1">
      <alignment horizontal="center"/>
    </xf>
    <xf numFmtId="0" fontId="28" fillId="5" borderId="14"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9" fillId="4" borderId="1" xfId="0" applyFont="1" applyFill="1" applyBorder="1" applyAlignment="1">
      <alignment horizontal="center"/>
    </xf>
    <xf numFmtId="0" fontId="29" fillId="4" borderId="12" xfId="0" applyFont="1" applyFill="1" applyBorder="1" applyAlignment="1">
      <alignment horizontal="center"/>
    </xf>
    <xf numFmtId="0" fontId="29" fillId="4" borderId="3" xfId="0" applyFont="1" applyFill="1" applyBorder="1" applyAlignment="1">
      <alignment horizontal="center"/>
    </xf>
    <xf numFmtId="0" fontId="27" fillId="5" borderId="25"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13"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Alignment="1">
      <alignment horizontal="center" vertical="center" wrapText="1"/>
    </xf>
    <xf numFmtId="0" fontId="29" fillId="4" borderId="17" xfId="0" applyFont="1" applyFill="1" applyBorder="1" applyAlignment="1">
      <alignment horizontal="center"/>
    </xf>
    <xf numFmtId="0" fontId="26" fillId="24" borderId="45" xfId="0" applyFont="1" applyFill="1" applyBorder="1" applyAlignment="1">
      <alignment horizontal="left" vertical="center" wrapText="1"/>
    </xf>
    <xf numFmtId="0" fontId="26" fillId="24" borderId="0" xfId="0" applyFont="1" applyFill="1" applyAlignment="1">
      <alignment horizontal="left" vertical="center" wrapText="1"/>
    </xf>
    <xf numFmtId="0" fontId="28" fillId="5" borderId="34"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7" borderId="35" xfId="0" applyFont="1" applyFill="1" applyBorder="1" applyAlignment="1" applyProtection="1">
      <alignment horizontal="center" vertical="center" wrapText="1"/>
      <protection locked="0"/>
    </xf>
    <xf numFmtId="0" fontId="11" fillId="7" borderId="37" xfId="0" applyFont="1" applyFill="1" applyBorder="1" applyAlignment="1" applyProtection="1">
      <alignment horizontal="center" vertical="center" wrapText="1"/>
      <protection locked="0"/>
    </xf>
    <xf numFmtId="0" fontId="11" fillId="7" borderId="25"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2" fontId="11" fillId="0" borderId="41" xfId="0" applyNumberFormat="1" applyFont="1" applyBorder="1" applyAlignment="1">
      <alignment horizontal="center" vertical="center" wrapText="1"/>
    </xf>
    <xf numFmtId="2" fontId="11" fillId="0" borderId="42" xfId="0" applyNumberFormat="1" applyFont="1" applyBorder="1" applyAlignment="1">
      <alignment horizontal="center" vertical="center" wrapText="1"/>
    </xf>
    <xf numFmtId="0" fontId="11" fillId="8" borderId="44" xfId="0" applyFont="1" applyFill="1" applyBorder="1" applyAlignment="1" applyProtection="1">
      <alignment horizontal="center" vertical="center" wrapText="1"/>
      <protection locked="0"/>
    </xf>
    <xf numFmtId="0" fontId="11" fillId="8" borderId="36" xfId="0" applyFont="1" applyFill="1" applyBorder="1" applyAlignment="1" applyProtection="1">
      <alignment horizontal="center" vertical="center" wrapText="1"/>
      <protection locked="0"/>
    </xf>
    <xf numFmtId="0" fontId="11" fillId="8" borderId="29" xfId="0" applyFont="1" applyFill="1" applyBorder="1" applyAlignment="1" applyProtection="1">
      <alignment horizontal="center" vertical="center" wrapText="1"/>
      <protection locked="0"/>
    </xf>
    <xf numFmtId="0" fontId="11" fillId="8" borderId="31" xfId="0" applyFont="1" applyFill="1" applyBorder="1" applyAlignment="1" applyProtection="1">
      <alignment horizontal="center" vertical="center" wrapText="1"/>
      <protection locked="0"/>
    </xf>
    <xf numFmtId="0" fontId="11" fillId="12" borderId="0" xfId="0" applyFont="1" applyFill="1" applyAlignment="1">
      <alignment horizontal="center" wrapText="1"/>
    </xf>
    <xf numFmtId="49" fontId="52" fillId="0" borderId="30" xfId="0" applyNumberFormat="1" applyFont="1" applyBorder="1" applyAlignment="1">
      <alignment horizontal="left" vertical="center" wrapText="1"/>
    </xf>
    <xf numFmtId="49" fontId="52" fillId="0" borderId="26" xfId="0" applyNumberFormat="1" applyFont="1" applyBorder="1" applyAlignment="1">
      <alignment horizontal="left" vertical="center" wrapText="1"/>
    </xf>
    <xf numFmtId="0" fontId="28" fillId="5" borderId="33"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49" fillId="4" borderId="0" xfId="0" applyFont="1" applyFill="1" applyAlignment="1">
      <alignment horizontal="left" vertical="center"/>
    </xf>
    <xf numFmtId="49" fontId="13" fillId="4" borderId="0" xfId="0" applyNumberFormat="1" applyFont="1" applyFill="1" applyAlignment="1">
      <alignment horizontal="left" vertical="center"/>
    </xf>
    <xf numFmtId="49" fontId="11" fillId="0" borderId="15" xfId="0" applyNumberFormat="1" applyFont="1" applyBorder="1" applyAlignment="1">
      <alignment horizontal="left" vertical="center" wrapText="1"/>
    </xf>
    <xf numFmtId="49" fontId="11" fillId="0" borderId="26" xfId="0" applyNumberFormat="1" applyFont="1" applyBorder="1" applyAlignment="1">
      <alignment horizontal="left" vertical="center" wrapText="1"/>
    </xf>
    <xf numFmtId="0" fontId="50" fillId="0" borderId="27" xfId="0" applyFont="1" applyBorder="1" applyAlignment="1">
      <alignment horizontal="center" vertical="center" wrapText="1"/>
    </xf>
    <xf numFmtId="0" fontId="26" fillId="4" borderId="0" xfId="0" applyFont="1" applyFill="1" applyAlignment="1">
      <alignment horizontal="center"/>
    </xf>
    <xf numFmtId="0" fontId="11" fillId="0" borderId="1" xfId="0" applyFont="1" applyBorder="1" applyAlignment="1">
      <alignment horizontal="left" vertical="center" wrapText="1"/>
    </xf>
    <xf numFmtId="0" fontId="28" fillId="5" borderId="32" xfId="0" applyFont="1" applyFill="1" applyBorder="1" applyAlignment="1">
      <alignment horizontal="center" vertical="center" wrapText="1"/>
    </xf>
    <xf numFmtId="0" fontId="28" fillId="5" borderId="38" xfId="0" applyFont="1" applyFill="1" applyBorder="1" applyAlignment="1">
      <alignment horizontal="center" vertical="center" wrapText="1"/>
    </xf>
    <xf numFmtId="49" fontId="13" fillId="3" borderId="22"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52" fillId="0" borderId="15" xfId="0" applyNumberFormat="1" applyFont="1" applyBorder="1" applyAlignment="1">
      <alignment horizontal="left" vertical="center" wrapText="1"/>
    </xf>
    <xf numFmtId="0" fontId="28" fillId="5" borderId="35"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2" fontId="11" fillId="4" borderId="41" xfId="0" applyNumberFormat="1" applyFont="1" applyFill="1" applyBorder="1" applyAlignment="1">
      <alignment horizontal="center" vertical="center" wrapText="1"/>
    </xf>
    <xf numFmtId="2" fontId="11" fillId="4" borderId="42" xfId="0" applyNumberFormat="1" applyFont="1" applyFill="1" applyBorder="1" applyAlignment="1">
      <alignment horizontal="center" vertical="center" wrapText="1"/>
    </xf>
    <xf numFmtId="1" fontId="11" fillId="0" borderId="41" xfId="0" applyNumberFormat="1" applyFont="1" applyBorder="1" applyAlignment="1">
      <alignment horizontal="center" vertical="center" wrapText="1"/>
    </xf>
    <xf numFmtId="1" fontId="11" fillId="0" borderId="42" xfId="0" applyNumberFormat="1" applyFont="1" applyBorder="1" applyAlignment="1">
      <alignment horizontal="center" vertical="center" wrapText="1"/>
    </xf>
    <xf numFmtId="0" fontId="47" fillId="4" borderId="0" xfId="0" applyFont="1" applyFill="1" applyAlignment="1">
      <alignment horizontal="left" vertical="top" wrapText="1"/>
    </xf>
    <xf numFmtId="0" fontId="26" fillId="4" borderId="0" xfId="0" applyFont="1" applyFill="1" applyAlignment="1">
      <alignment horizontal="left"/>
    </xf>
    <xf numFmtId="2" fontId="11" fillId="0" borderId="41" xfId="0" quotePrefix="1" applyNumberFormat="1" applyFont="1" applyBorder="1" applyAlignment="1">
      <alignment horizontal="center" vertical="center" wrapText="1"/>
    </xf>
    <xf numFmtId="49" fontId="13" fillId="3" borderId="23" xfId="0" applyNumberFormat="1" applyFont="1" applyFill="1" applyBorder="1" applyAlignment="1">
      <alignment horizontal="center" vertical="center"/>
    </xf>
    <xf numFmtId="49" fontId="11" fillId="0" borderId="30" xfId="0" applyNumberFormat="1" applyFont="1" applyBorder="1" applyAlignment="1">
      <alignment horizontal="left" vertical="center" wrapText="1"/>
    </xf>
    <xf numFmtId="1" fontId="11" fillId="0" borderId="43" xfId="0" applyNumberFormat="1" applyFont="1" applyBorder="1" applyAlignment="1">
      <alignment horizontal="center" vertical="center" wrapText="1"/>
    </xf>
    <xf numFmtId="0" fontId="11" fillId="4" borderId="0" xfId="0" applyFont="1" applyFill="1" applyAlignment="1">
      <alignment horizontal="center" wrapText="1"/>
    </xf>
    <xf numFmtId="0" fontId="26" fillId="4" borderId="0" xfId="0" applyFont="1" applyFill="1"/>
    <xf numFmtId="0" fontId="11" fillId="8" borderId="44" xfId="0" applyFont="1" applyFill="1" applyBorder="1" applyAlignment="1" applyProtection="1">
      <alignment horizontal="center" vertical="center"/>
      <protection locked="0"/>
    </xf>
    <xf numFmtId="0" fontId="11" fillId="8" borderId="36" xfId="0" applyFont="1" applyFill="1" applyBorder="1" applyAlignment="1" applyProtection="1">
      <alignment horizontal="center" vertical="center"/>
      <protection locked="0"/>
    </xf>
    <xf numFmtId="0" fontId="11" fillId="8" borderId="29" xfId="0" applyFont="1" applyFill="1" applyBorder="1" applyAlignment="1" applyProtection="1">
      <alignment horizontal="center" vertical="center"/>
      <protection locked="0"/>
    </xf>
    <xf numFmtId="0" fontId="11" fillId="8" borderId="31" xfId="0" applyFont="1" applyFill="1" applyBorder="1" applyAlignment="1" applyProtection="1">
      <alignment horizontal="center" vertical="center"/>
      <protection locked="0"/>
    </xf>
    <xf numFmtId="49" fontId="11" fillId="0" borderId="27" xfId="0" applyNumberFormat="1" applyFont="1" applyBorder="1" applyAlignment="1">
      <alignment horizontal="left" vertical="center" wrapText="1"/>
    </xf>
    <xf numFmtId="0" fontId="50" fillId="0" borderId="50" xfId="0" applyFont="1" applyBorder="1" applyAlignment="1">
      <alignment horizontal="center" vertical="center" wrapText="1"/>
    </xf>
    <xf numFmtId="0" fontId="50"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50" fillId="0" borderId="41" xfId="0" applyFont="1" applyBorder="1" applyAlignment="1">
      <alignment horizontal="center" vertical="center" wrapText="1"/>
    </xf>
    <xf numFmtId="0" fontId="32" fillId="6" borderId="0" xfId="0" applyFont="1" applyFill="1" applyAlignment="1">
      <alignment horizontal="center" vertical="center" wrapText="1"/>
    </xf>
    <xf numFmtId="0" fontId="11" fillId="8" borderId="28" xfId="0" applyFont="1" applyFill="1" applyBorder="1" applyAlignment="1" applyProtection="1">
      <alignment horizontal="center" vertical="center" wrapText="1"/>
      <protection locked="0"/>
    </xf>
    <xf numFmtId="0" fontId="11" fillId="8" borderId="21" xfId="0" applyFont="1" applyFill="1" applyBorder="1" applyAlignment="1" applyProtection="1">
      <alignment horizontal="center" vertical="center" wrapText="1"/>
      <protection locked="0"/>
    </xf>
    <xf numFmtId="0" fontId="11" fillId="7" borderId="48"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0" borderId="0" xfId="0" applyFont="1" applyAlignment="1">
      <alignment horizontal="center" wrapText="1"/>
    </xf>
    <xf numFmtId="0" fontId="51" fillId="0" borderId="0" xfId="0" applyFont="1" applyAlignment="1">
      <alignment horizontal="center" wrapText="1"/>
    </xf>
    <xf numFmtId="0" fontId="49" fillId="0" borderId="45" xfId="0" applyFont="1" applyBorder="1" applyAlignment="1">
      <alignment horizontal="center" vertical="center" wrapText="1"/>
    </xf>
  </cellXfs>
  <cellStyles count="3">
    <cellStyle name="Link" xfId="1" builtinId="8"/>
    <cellStyle name="Standard" xfId="0" builtinId="0"/>
    <cellStyle name="Standard 2" xfId="2" xr:uid="{00000000-0005-0000-0000-000003000000}"/>
  </cellStyles>
  <dxfs count="140">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auto="1"/>
      </font>
    </dxf>
    <dxf>
      <fill>
        <patternFill>
          <bgColor theme="0"/>
        </patternFill>
      </fill>
    </dxf>
    <dxf>
      <fill>
        <patternFill>
          <bgColor theme="0"/>
        </patternFill>
      </fill>
    </dxf>
    <dxf>
      <font>
        <color auto="1"/>
      </font>
    </dxf>
    <dxf>
      <font>
        <color auto="1"/>
      </font>
    </dxf>
    <dxf>
      <fill>
        <patternFill>
          <bgColor theme="0"/>
        </patternFill>
      </fill>
    </dxf>
    <dxf>
      <font>
        <color auto="1"/>
      </font>
    </dxf>
    <dxf>
      <fill>
        <patternFill>
          <bgColor theme="0"/>
        </patternFill>
      </fill>
    </dxf>
    <dxf>
      <fill>
        <patternFill>
          <bgColor theme="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dxf>
    <dxf>
      <font>
        <color theme="1"/>
      </font>
    </dxf>
    <dxf>
      <font>
        <color theme="1"/>
      </font>
    </dxf>
    <dxf>
      <font>
        <color theme="1"/>
      </font>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theme="0"/>
        </patternFill>
      </fill>
    </dxf>
    <dxf>
      <fill>
        <patternFill patternType="lightTrellis"/>
      </fill>
    </dxf>
    <dxf>
      <fill>
        <gradientFill degree="270">
          <stop position="0">
            <color theme="8" tint="0.59999389629810485"/>
          </stop>
          <stop position="1">
            <color theme="0"/>
          </stop>
        </gradientFill>
      </fill>
    </dxf>
    <dxf>
      <fill>
        <patternFill patternType="lightTrellis"/>
      </fill>
    </dxf>
    <dxf>
      <fill>
        <patternFill patternType="lightTrellis"/>
      </fill>
    </dxf>
    <dxf>
      <fill>
        <patternFill patternType="lightTrellis"/>
      </fill>
    </dxf>
    <dxf>
      <fill>
        <patternFill patternType="darkDown"/>
      </fill>
    </dxf>
    <dxf>
      <fill>
        <patternFill patternType="lightTrellis"/>
      </fill>
    </dxf>
    <dxf>
      <fill>
        <patternFill patternType="darkDown"/>
      </fill>
    </dxf>
    <dxf>
      <fill>
        <patternFill patternType="lightTrellis">
          <fgColor auto="1"/>
          <bgColor theme="0" tint="-0.24994659260841701"/>
        </patternFill>
      </fill>
    </dxf>
    <dxf>
      <fill>
        <patternFill patternType="lightTrellis"/>
      </fill>
    </dxf>
    <dxf>
      <fill>
        <patternFill patternType="lightTrellis">
          <fgColor auto="1"/>
          <bgColor theme="0" tint="-0.24994659260841701"/>
        </patternFill>
      </fill>
    </dxf>
    <dxf>
      <fill>
        <patternFill patternType="lightTrellis"/>
      </fill>
    </dxf>
    <dxf>
      <fill>
        <patternFill patternType="lightTrellis"/>
      </fill>
    </dxf>
    <dxf>
      <fill>
        <patternFill patternType="lightTrellis"/>
      </fill>
    </dxf>
    <dxf>
      <fill>
        <patternFill>
          <bgColor theme="0"/>
        </patternFill>
      </fill>
    </dxf>
    <dxf>
      <fill>
        <patternFill>
          <bgColor theme="0"/>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33CCFF"/>
      <color rgb="FFFC8B78"/>
      <color rgb="FFFF3300"/>
      <color rgb="FFAFEAFF"/>
      <color rgb="FF0099CC"/>
      <color rgb="FF9966FF"/>
      <color rgb="FFCCCCFF"/>
      <color rgb="FF9933FF"/>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versteckt!$A$25" lockText="1" noThreeD="1"/>
</file>

<file path=xl/ctrlProps/ctrlProp2.xml><?xml version="1.0" encoding="utf-8"?>
<formControlPr xmlns="http://schemas.microsoft.com/office/spreadsheetml/2009/9/main" objectType="CheckBox" fmlaLink="versteckt!$A$28" lockText="1" noThreeD="1"/>
</file>

<file path=xl/ctrlProps/ctrlProp3.xml><?xml version="1.0" encoding="utf-8"?>
<formControlPr xmlns="http://schemas.microsoft.com/office/spreadsheetml/2009/9/main" objectType="CheckBox" fmlaLink="versteckt!$A$31"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0</xdr:row>
          <xdr:rowOff>428625</xdr:rowOff>
        </xdr:from>
        <xdr:to>
          <xdr:col>10</xdr:col>
          <xdr:colOff>314325</xdr:colOff>
          <xdr:row>5</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238125</xdr:colOff>
          <xdr:row>0</xdr:row>
          <xdr:rowOff>285750</xdr:rowOff>
        </xdr:from>
        <xdr:to>
          <xdr:col>7</xdr:col>
          <xdr:colOff>428625</xdr:colOff>
          <xdr:row>7</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133350</xdr:rowOff>
        </xdr:from>
        <xdr:to>
          <xdr:col>4</xdr:col>
          <xdr:colOff>3952875</xdr:colOff>
          <xdr:row>7</xdr:row>
          <xdr:rowOff>133350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0</xdr:row>
          <xdr:rowOff>247650</xdr:rowOff>
        </xdr:from>
        <xdr:to>
          <xdr:col>4</xdr:col>
          <xdr:colOff>895350</xdr:colOff>
          <xdr:row>7</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52</xdr:row>
          <xdr:rowOff>171450</xdr:rowOff>
        </xdr:from>
        <xdr:to>
          <xdr:col>2</xdr:col>
          <xdr:colOff>504825</xdr:colOff>
          <xdr:row>54</xdr:row>
          <xdr:rowOff>38100</xdr:rowOff>
        </xdr:to>
        <xdr:sp macro="" textlink="">
          <xdr:nvSpPr>
            <xdr:cNvPr id="5131" name="Check Box 11" descr="Multimodal–nichtoperative Komplexbehandlung des Bewegungssystems"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Multimodal–nichtoperative Komplexbehandlung des Bewegungssystems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1362075</xdr:colOff>
          <xdr:row>52</xdr:row>
          <xdr:rowOff>180975</xdr:rowOff>
        </xdr:from>
        <xdr:to>
          <xdr:col>3</xdr:col>
          <xdr:colOff>1466850</xdr:colOff>
          <xdr:row>54</xdr:row>
          <xdr:rowOff>57150</xdr:rowOff>
        </xdr:to>
        <xdr:sp macro="" textlink="">
          <xdr:nvSpPr>
            <xdr:cNvPr id="5132" name="Check Box 12" descr="Multimodal–nichtoperative Komplexbehandlung des Bewegungssystems"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Multimodale Schmerztherapie des Bewegungssystems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1571625</xdr:colOff>
          <xdr:row>52</xdr:row>
          <xdr:rowOff>171450</xdr:rowOff>
        </xdr:from>
        <xdr:to>
          <xdr:col>5</xdr:col>
          <xdr:colOff>971550</xdr:colOff>
          <xdr:row>54</xdr:row>
          <xdr:rowOff>47625</xdr:rowOff>
        </xdr:to>
        <xdr:sp macro="" textlink="">
          <xdr:nvSpPr>
            <xdr:cNvPr id="5133" name="Check Box 13" descr="Multimodal–nichtoperative Komplexbehandlung des Bewegungssystems"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Rheumatologische Komplexbehandlung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0</xdr:row>
          <xdr:rowOff>228600</xdr:rowOff>
        </xdr:from>
        <xdr:to>
          <xdr:col>2</xdr:col>
          <xdr:colOff>1238250</xdr:colOff>
          <xdr:row>7</xdr:row>
          <xdr:rowOff>133350</xdr:rowOff>
        </xdr:to>
        <xdr:sp macro="" textlink="">
          <xdr:nvSpPr>
            <xdr:cNvPr id="5145" name="Object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2</xdr:col>
          <xdr:colOff>314325</xdr:colOff>
          <xdr:row>7</xdr:row>
          <xdr:rowOff>152400</xdr:rowOff>
        </xdr:to>
        <xdr:sp macro="" textlink="">
          <xdr:nvSpPr>
            <xdr:cNvPr id="50241" name="Object 65" hidden="1">
              <a:extLst>
                <a:ext uri="{63B3BB69-23CF-44E3-9099-C40C66FF867C}">
                  <a14:compatExt spid="_x0000_s50241"/>
                </a:ext>
                <a:ext uri="{FF2B5EF4-FFF2-40B4-BE49-F238E27FC236}">
                  <a16:creationId xmlns:a16="http://schemas.microsoft.com/office/drawing/2014/main" id="{00000000-0008-0000-0500-00004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152400</xdr:colOff>
          <xdr:row>0</xdr:row>
          <xdr:rowOff>400050</xdr:rowOff>
        </xdr:from>
        <xdr:to>
          <xdr:col>3</xdr:col>
          <xdr:colOff>1190625</xdr:colOff>
          <xdr:row>7</xdr:row>
          <xdr:rowOff>180975</xdr:rowOff>
        </xdr:to>
        <xdr:sp macro="" textlink="">
          <xdr:nvSpPr>
            <xdr:cNvPr id="26649" name="Object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5.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46A4-0B8B-43EB-81FF-545A1029999D}">
  <sheetPr codeName="Tabelle1"/>
  <dimension ref="A1:XFC63"/>
  <sheetViews>
    <sheetView tabSelected="1" topLeftCell="A21" zoomScaleNormal="100" workbookViewId="0">
      <selection activeCell="A31" sqref="A31:XFD31"/>
    </sheetView>
  </sheetViews>
  <sheetFormatPr baseColWidth="10" defaultColWidth="0" defaultRowHeight="15" zeroHeight="1" x14ac:dyDescent="0.25"/>
  <cols>
    <col min="1" max="1" width="0.28515625" style="1" customWidth="1"/>
    <col min="2" max="2" width="11.42578125" style="1" customWidth="1"/>
    <col min="3" max="3" width="7.85546875" style="1" customWidth="1"/>
    <col min="4" max="12" width="11.42578125" style="1" customWidth="1"/>
    <col min="13" max="19" width="11.42578125" style="1" hidden="1"/>
    <col min="20" max="16383" width="11.42578125" hidden="1"/>
    <col min="16384" max="16384" width="0.5703125" hidden="1"/>
  </cols>
  <sheetData>
    <row r="1" spans="1:16383" s="1" customFormat="1" ht="35.1" customHeight="1" x14ac:dyDescent="0.5">
      <c r="B1" s="13"/>
      <c r="C1" s="13"/>
      <c r="D1" s="13"/>
      <c r="E1" s="13"/>
      <c r="G1" s="13"/>
      <c r="H1" s="13"/>
      <c r="I1" s="13"/>
      <c r="J1" s="13"/>
      <c r="K1" s="13"/>
      <c r="L1" s="13"/>
      <c r="M1" s="13"/>
      <c r="N1" s="13"/>
    </row>
    <row r="2" spans="1:16383" ht="33.75" x14ac:dyDescent="0.5">
      <c r="A2" s="7"/>
      <c r="B2" s="13"/>
      <c r="C2" s="13"/>
      <c r="D2" s="13"/>
      <c r="E2" s="13"/>
      <c r="G2" s="13"/>
      <c r="H2" s="13"/>
      <c r="I2" s="13"/>
      <c r="J2" s="13"/>
      <c r="K2" s="13"/>
      <c r="L2" s="13"/>
      <c r="M2" s="13"/>
      <c r="N2" s="13"/>
    </row>
    <row r="3" spans="1:16383" ht="33.75" x14ac:dyDescent="0.5">
      <c r="B3" s="13"/>
      <c r="C3" s="13"/>
      <c r="D3" s="13"/>
      <c r="E3" s="13"/>
      <c r="G3" s="13"/>
      <c r="H3" s="13"/>
      <c r="I3" s="13"/>
      <c r="J3" s="13"/>
      <c r="K3" s="13"/>
      <c r="L3" s="13"/>
      <c r="M3" s="13"/>
      <c r="N3" s="13"/>
    </row>
    <row r="4" spans="1:16383" ht="33.75" x14ac:dyDescent="0.5">
      <c r="B4" s="13"/>
      <c r="C4" s="13"/>
      <c r="D4" s="13"/>
      <c r="E4" s="13"/>
      <c r="G4" s="13"/>
      <c r="H4" s="13"/>
      <c r="I4" s="13"/>
      <c r="J4" s="13"/>
      <c r="K4" s="13"/>
      <c r="L4" s="13"/>
      <c r="M4" s="13"/>
      <c r="N4" s="13"/>
    </row>
    <row r="5" spans="1:16383" ht="33.75" x14ac:dyDescent="0.5">
      <c r="B5" s="13"/>
      <c r="C5" s="13"/>
      <c r="D5" s="13"/>
      <c r="E5" s="13"/>
      <c r="G5" s="13"/>
      <c r="H5" s="13"/>
      <c r="I5" s="13"/>
      <c r="J5" s="13"/>
      <c r="K5" s="13"/>
      <c r="L5" s="13"/>
      <c r="M5" s="13"/>
      <c r="N5" s="13"/>
    </row>
    <row r="6" spans="1:16383" ht="19.5" customHeight="1" x14ac:dyDescent="0.5">
      <c r="B6" s="13"/>
      <c r="C6" s="13"/>
      <c r="D6" s="13"/>
      <c r="E6" s="13"/>
      <c r="G6" s="13"/>
      <c r="H6" s="13"/>
      <c r="I6" s="13"/>
      <c r="J6" s="13"/>
      <c r="K6" s="13"/>
      <c r="L6" s="13"/>
      <c r="M6" s="13"/>
      <c r="N6" s="13"/>
    </row>
    <row r="7" spans="1:16383" ht="10.5" customHeight="1" x14ac:dyDescent="0.5">
      <c r="B7" s="13"/>
      <c r="C7" s="13"/>
      <c r="D7" s="13"/>
      <c r="E7" s="13"/>
      <c r="G7" s="13"/>
      <c r="H7" s="13"/>
      <c r="I7" s="13"/>
      <c r="J7" s="13"/>
      <c r="K7" s="13"/>
      <c r="L7" s="13"/>
      <c r="M7" s="13"/>
      <c r="N7" s="13"/>
    </row>
    <row r="8" spans="1:16383" s="242" customFormat="1" ht="33.75" customHeight="1" x14ac:dyDescent="0.4">
      <c r="A8" s="1"/>
      <c r="B8" s="242" t="s">
        <v>67</v>
      </c>
    </row>
    <row r="9" spans="1:16383" ht="33.75" x14ac:dyDescent="0.5">
      <c r="B9" s="13"/>
      <c r="C9" s="13"/>
      <c r="D9" s="13"/>
      <c r="E9" s="13"/>
      <c r="F9" s="10"/>
      <c r="G9" s="13"/>
      <c r="H9" s="13"/>
      <c r="I9" s="13"/>
      <c r="J9" s="13"/>
      <c r="K9" s="13"/>
      <c r="L9" s="13"/>
      <c r="M9" s="13"/>
      <c r="N9" s="13"/>
    </row>
    <row r="10" spans="1:16383" ht="24.95" customHeight="1" x14ac:dyDescent="0.5">
      <c r="A10" s="241" t="s">
        <v>68</v>
      </c>
      <c r="B10" s="241"/>
      <c r="C10" s="241"/>
      <c r="D10" s="241"/>
      <c r="E10" s="241"/>
      <c r="F10" s="241"/>
      <c r="G10" s="241"/>
      <c r="H10" s="241"/>
      <c r="I10" s="241"/>
      <c r="J10" s="241"/>
      <c r="K10" s="241"/>
      <c r="L10" s="241"/>
      <c r="M10" s="13"/>
      <c r="N10" s="13"/>
    </row>
    <row r="11" spans="1:16383" s="1" customFormat="1" ht="24.95" customHeight="1" x14ac:dyDescent="0.5">
      <c r="A11" s="241" t="s">
        <v>69</v>
      </c>
      <c r="B11" s="241"/>
      <c r="C11" s="241"/>
      <c r="D11" s="241"/>
      <c r="E11" s="241"/>
      <c r="F11" s="241"/>
      <c r="G11" s="241"/>
      <c r="H11" s="241"/>
      <c r="I11" s="241"/>
      <c r="J11" s="241"/>
      <c r="K11" s="241"/>
      <c r="L11" s="241"/>
      <c r="M11" s="13"/>
      <c r="N11" s="13"/>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3" s="1" customFormat="1" ht="24.95" customHeight="1" x14ac:dyDescent="0.5">
      <c r="A12" s="241" t="s">
        <v>397</v>
      </c>
      <c r="B12" s="241"/>
      <c r="C12" s="241"/>
      <c r="D12" s="241"/>
      <c r="E12" s="241"/>
      <c r="F12" s="241"/>
      <c r="G12" s="241"/>
      <c r="H12" s="241"/>
      <c r="I12" s="241"/>
      <c r="J12" s="241"/>
      <c r="K12" s="241"/>
      <c r="L12" s="241"/>
      <c r="M12" s="13"/>
      <c r="N12" s="13"/>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1:16383" s="1" customFormat="1" ht="24.95" customHeight="1" x14ac:dyDescent="0.5">
      <c r="A13" s="241" t="s">
        <v>70</v>
      </c>
      <c r="B13" s="241"/>
      <c r="C13" s="241"/>
      <c r="D13" s="241"/>
      <c r="E13" s="241"/>
      <c r="F13" s="241"/>
      <c r="G13" s="241"/>
      <c r="H13" s="241"/>
      <c r="I13" s="241"/>
      <c r="J13" s="241"/>
      <c r="K13" s="241"/>
      <c r="L13" s="241"/>
      <c r="M13" s="13"/>
      <c r="N13" 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3" s="1" customFormat="1" ht="24.75" customHeight="1" x14ac:dyDescent="0.5">
      <c r="B14" s="13"/>
      <c r="C14" s="13"/>
      <c r="D14" s="13"/>
      <c r="E14" s="13"/>
      <c r="F14" s="10"/>
      <c r="G14" s="13"/>
      <c r="H14" s="13"/>
      <c r="I14" s="13"/>
      <c r="J14" s="13"/>
      <c r="K14" s="13"/>
      <c r="L14" s="13"/>
      <c r="M14" s="13"/>
      <c r="N14" s="13"/>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3" s="1" customFormat="1" ht="33.75" x14ac:dyDescent="0.5">
      <c r="A15" s="242" t="s">
        <v>71</v>
      </c>
      <c r="B15" s="242"/>
      <c r="C15" s="242"/>
      <c r="D15" s="242"/>
      <c r="E15" s="242"/>
      <c r="F15" s="242"/>
      <c r="G15" s="242"/>
      <c r="H15" s="242"/>
      <c r="I15" s="242"/>
      <c r="J15" s="242"/>
      <c r="K15" s="242"/>
      <c r="L15" s="242"/>
      <c r="M15" s="13"/>
      <c r="N15" s="13"/>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1:16383" s="1" customFormat="1" ht="20.25" customHeight="1" x14ac:dyDescent="0.5">
      <c r="A16" s="241" t="s">
        <v>72</v>
      </c>
      <c r="B16" s="241"/>
      <c r="C16" s="241"/>
      <c r="D16" s="241"/>
      <c r="E16" s="241"/>
      <c r="F16" s="241"/>
      <c r="G16" s="241"/>
      <c r="H16" s="241"/>
      <c r="I16" s="241"/>
      <c r="J16" s="241"/>
      <c r="K16" s="241"/>
      <c r="L16" s="241"/>
      <c r="M16" s="13"/>
      <c r="N16" s="13"/>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1:16383" s="1" customFormat="1" ht="19.5" customHeight="1" x14ac:dyDescent="0.5">
      <c r="A17" s="241" t="s">
        <v>73</v>
      </c>
      <c r="B17" s="241"/>
      <c r="C17" s="241"/>
      <c r="D17" s="241"/>
      <c r="E17" s="241"/>
      <c r="F17" s="241"/>
      <c r="G17" s="241"/>
      <c r="H17" s="241"/>
      <c r="I17" s="241"/>
      <c r="J17" s="241"/>
      <c r="K17" s="241"/>
      <c r="L17" s="241"/>
      <c r="M17" s="13"/>
      <c r="N17" s="13"/>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s="1" customFormat="1" ht="33.75" x14ac:dyDescent="0.5">
      <c r="B18" s="13"/>
      <c r="C18" s="13"/>
      <c r="D18" s="13"/>
      <c r="E18" s="14"/>
      <c r="F18" s="14"/>
      <c r="G18" s="14"/>
      <c r="H18" s="14"/>
      <c r="I18" s="14"/>
      <c r="J18" s="14"/>
      <c r="K18" s="13"/>
      <c r="L18" s="13"/>
      <c r="M18" s="13"/>
      <c r="N18" s="13"/>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1:16383" x14ac:dyDescent="0.25">
      <c r="A19" s="246" t="s">
        <v>416</v>
      </c>
      <c r="B19" s="246"/>
      <c r="C19" s="246"/>
      <c r="D19" s="246"/>
      <c r="E19" s="246"/>
      <c r="F19" s="246"/>
      <c r="G19" s="246"/>
      <c r="H19" s="246"/>
      <c r="I19" s="246"/>
      <c r="J19" s="246"/>
      <c r="K19" s="246"/>
      <c r="L19" s="246"/>
      <c r="M19" s="59"/>
      <c r="N19" s="59"/>
      <c r="O19"/>
      <c r="P19"/>
      <c r="Q19"/>
      <c r="R19"/>
      <c r="S19"/>
    </row>
    <row r="20" spans="1:16383" x14ac:dyDescent="0.25">
      <c r="A20" s="246"/>
      <c r="B20" s="246"/>
      <c r="C20" s="246"/>
      <c r="D20" s="246"/>
      <c r="E20" s="246"/>
      <c r="F20" s="246"/>
      <c r="G20" s="246"/>
      <c r="H20" s="246"/>
      <c r="I20" s="246"/>
      <c r="J20" s="246"/>
      <c r="K20" s="246"/>
      <c r="L20" s="246"/>
      <c r="M20" s="240"/>
      <c r="N20" s="59"/>
      <c r="O20"/>
      <c r="P20"/>
      <c r="Q20"/>
      <c r="R20"/>
      <c r="S20"/>
    </row>
    <row r="21" spans="1:16383" s="248" customFormat="1" x14ac:dyDescent="0.25">
      <c r="A21" s="248" t="s">
        <v>417</v>
      </c>
    </row>
    <row r="22" spans="1:16383" s="1" customFormat="1" ht="19.5" customHeight="1" x14ac:dyDescent="0.5">
      <c r="B22" s="13"/>
      <c r="C22" s="13"/>
      <c r="D22" s="13"/>
      <c r="E22" s="13"/>
      <c r="G22" s="13"/>
      <c r="H22" s="13"/>
      <c r="I22" s="13"/>
      <c r="J22" s="13"/>
      <c r="K22" s="13"/>
      <c r="L22" s="13"/>
      <c r="M22" s="13"/>
      <c r="N22" s="13"/>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1:16383" s="1" customFormat="1" ht="22.5" customHeight="1" x14ac:dyDescent="0.5">
      <c r="B23" s="13"/>
      <c r="C23" s="243"/>
      <c r="D23" s="243"/>
      <c r="E23" s="13"/>
      <c r="F23" s="244"/>
      <c r="G23" s="244"/>
      <c r="H23" s="244"/>
      <c r="I23" s="245"/>
      <c r="J23" s="245"/>
      <c r="K23" s="13"/>
      <c r="L23" s="13"/>
      <c r="M23" s="13"/>
      <c r="N23" s="1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1:16383" s="1" customFormat="1" ht="20.25" customHeight="1" x14ac:dyDescent="0.5">
      <c r="A24" s="249" t="s">
        <v>74</v>
      </c>
      <c r="B24" s="250"/>
      <c r="C24" s="250"/>
      <c r="D24" s="250"/>
      <c r="E24" s="250"/>
      <c r="F24" s="250"/>
      <c r="G24" s="250"/>
      <c r="H24" s="250"/>
      <c r="I24" s="250"/>
      <c r="J24" s="250"/>
      <c r="K24" s="250"/>
      <c r="L24" s="250"/>
      <c r="M24" s="13"/>
      <c r="N24" s="13"/>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16383" s="10" customFormat="1" ht="21" customHeight="1" x14ac:dyDescent="0.45">
      <c r="A25" s="251" t="s">
        <v>195</v>
      </c>
      <c r="B25" s="251"/>
      <c r="C25" s="251"/>
      <c r="D25" s="251"/>
      <c r="E25" s="251"/>
      <c r="F25" s="251"/>
      <c r="G25" s="251"/>
      <c r="H25" s="251"/>
      <c r="I25" s="251"/>
      <c r="J25" s="251"/>
      <c r="K25" s="251"/>
      <c r="L25" s="251"/>
      <c r="M25" s="20"/>
      <c r="N25" s="20"/>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row>
    <row r="26" spans="1:16383" s="10" customFormat="1" ht="21" customHeight="1" x14ac:dyDescent="0.45">
      <c r="A26" s="251" t="s">
        <v>196</v>
      </c>
      <c r="B26" s="251"/>
      <c r="C26" s="251"/>
      <c r="D26" s="251"/>
      <c r="E26" s="251"/>
      <c r="F26" s="251"/>
      <c r="G26" s="251"/>
      <c r="H26" s="251"/>
      <c r="I26" s="251"/>
      <c r="J26" s="251"/>
      <c r="K26" s="251"/>
      <c r="L26" s="251"/>
      <c r="M26" s="20"/>
      <c r="N26" s="20"/>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row>
    <row r="27" spans="1:16383" s="10" customFormat="1" ht="21" customHeight="1" x14ac:dyDescent="0.45">
      <c r="A27" s="251" t="s">
        <v>197</v>
      </c>
      <c r="B27" s="251"/>
      <c r="C27" s="251"/>
      <c r="D27" s="251"/>
      <c r="E27" s="251"/>
      <c r="F27" s="251"/>
      <c r="G27" s="251"/>
      <c r="H27" s="251"/>
      <c r="I27" s="251"/>
      <c r="J27" s="251"/>
      <c r="K27" s="251"/>
      <c r="L27" s="251"/>
      <c r="M27" s="20"/>
      <c r="N27" s="20"/>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row>
    <row r="28" spans="1:16383" s="10" customFormat="1" ht="21" customHeight="1" x14ac:dyDescent="0.45">
      <c r="A28" s="19"/>
      <c r="B28" s="19"/>
      <c r="C28" s="19"/>
      <c r="D28" s="19"/>
      <c r="E28" s="19"/>
      <c r="F28" s="251" t="s">
        <v>418</v>
      </c>
      <c r="G28" s="251"/>
      <c r="H28" s="251"/>
      <c r="I28" s="19"/>
      <c r="J28" s="19"/>
      <c r="K28" s="19"/>
      <c r="L28" s="19"/>
      <c r="M28" s="20"/>
      <c r="N28" s="20"/>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row>
    <row r="29" spans="1:16383" s="10" customFormat="1" ht="21" customHeight="1" x14ac:dyDescent="0.45">
      <c r="A29" s="251" t="s">
        <v>377</v>
      </c>
      <c r="B29" s="251"/>
      <c r="C29" s="251"/>
      <c r="D29" s="251"/>
      <c r="E29" s="251"/>
      <c r="F29" s="251"/>
      <c r="G29" s="251"/>
      <c r="H29" s="251"/>
      <c r="I29" s="251"/>
      <c r="J29" s="251"/>
      <c r="K29" s="251"/>
      <c r="L29" s="251"/>
      <c r="M29" s="20"/>
      <c r="N29" s="20"/>
    </row>
    <row r="30" spans="1:16383" s="252" customFormat="1" ht="21" customHeight="1" x14ac:dyDescent="0.25">
      <c r="A30" s="252" t="s">
        <v>413</v>
      </c>
    </row>
    <row r="31" spans="1:16383" s="251" customFormat="1" ht="15.75" customHeight="1" x14ac:dyDescent="0.2">
      <c r="A31" s="251" t="s">
        <v>198</v>
      </c>
    </row>
    <row r="32" spans="1:16383" s="1" customFormat="1" ht="20.25" customHeight="1" x14ac:dyDescent="0.5">
      <c r="B32" s="13"/>
      <c r="C32" s="243"/>
      <c r="D32" s="243"/>
      <c r="E32" s="13"/>
      <c r="G32" s="16"/>
      <c r="H32" s="17"/>
      <c r="I32" s="18"/>
      <c r="J32" s="13"/>
      <c r="K32" s="13"/>
      <c r="L32" s="13"/>
      <c r="M32" s="13"/>
      <c r="N32" s="13"/>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row r="33" spans="1:16383" s="1" customFormat="1" ht="24" customHeight="1" x14ac:dyDescent="0.5">
      <c r="B33" s="13"/>
      <c r="C33" s="13"/>
      <c r="D33" s="13"/>
      <c r="E33" s="13"/>
      <c r="G33" s="19"/>
      <c r="H33" s="19"/>
      <c r="I33" s="13"/>
      <c r="J33" s="13"/>
      <c r="K33" s="13"/>
      <c r="L33" s="13"/>
      <c r="M33" s="13"/>
      <c r="N33" s="1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row>
    <row r="34" spans="1:16383" s="1" customFormat="1" ht="12.75" customHeight="1" x14ac:dyDescent="0.5">
      <c r="B34" s="13"/>
      <c r="C34" s="13"/>
      <c r="D34" s="13"/>
      <c r="E34" s="13"/>
      <c r="G34" s="19"/>
      <c r="H34" s="19"/>
      <c r="I34" s="13"/>
      <c r="J34" s="13"/>
      <c r="K34" s="13"/>
      <c r="L34" s="13"/>
      <c r="M34" s="13"/>
      <c r="N34" s="13"/>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row>
    <row r="35" spans="1:16383" s="1" customFormat="1" ht="14.25" customHeight="1" x14ac:dyDescent="0.5">
      <c r="B35" s="13"/>
      <c r="C35" s="13"/>
      <c r="D35" s="13"/>
      <c r="E35" s="13"/>
      <c r="G35" s="19"/>
      <c r="H35" s="19"/>
      <c r="I35" s="13"/>
      <c r="J35" s="13"/>
      <c r="K35" s="13"/>
      <c r="L35" s="13"/>
      <c r="M35" s="13"/>
      <c r="N35" s="13"/>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row>
    <row r="36" spans="1:16383" s="1" customFormat="1" ht="15.75" customHeight="1" x14ac:dyDescent="0.5">
      <c r="B36" s="13"/>
      <c r="C36" s="13"/>
      <c r="D36" s="13"/>
      <c r="E36" s="13"/>
      <c r="G36" s="19"/>
      <c r="H36" s="19"/>
      <c r="I36" s="13"/>
      <c r="J36" s="13"/>
      <c r="K36" s="13"/>
      <c r="L36" s="13"/>
      <c r="M36" s="13"/>
      <c r="N36" s="13"/>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row>
    <row r="37" spans="1:16383" s="1" customFormat="1" ht="15" customHeight="1" x14ac:dyDescent="0.5">
      <c r="B37" s="13"/>
      <c r="C37" s="13"/>
      <c r="D37" s="13"/>
      <c r="E37" s="13"/>
      <c r="G37" s="13"/>
      <c r="H37" s="13"/>
      <c r="I37" s="13"/>
      <c r="J37" s="13"/>
      <c r="K37" s="13"/>
      <c r="L37" s="13"/>
      <c r="M37" s="13"/>
      <c r="N37" s="13"/>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row>
    <row r="38" spans="1:16383" s="247" customFormat="1" ht="21" customHeight="1" x14ac:dyDescent="0.25">
      <c r="A38" s="247" t="s">
        <v>414</v>
      </c>
    </row>
    <row r="39" spans="1:16383" ht="19.5" customHeight="1" x14ac:dyDescent="0.5">
      <c r="A39" s="241" t="s">
        <v>390</v>
      </c>
      <c r="B39" s="241"/>
      <c r="C39" s="241"/>
      <c r="D39" s="241"/>
      <c r="E39" s="241"/>
      <c r="F39" s="241"/>
      <c r="G39" s="241"/>
      <c r="H39" s="241"/>
      <c r="I39" s="241"/>
      <c r="J39" s="241"/>
      <c r="K39" s="241"/>
      <c r="L39" s="241"/>
      <c r="M39" s="236"/>
      <c r="N39" s="236"/>
      <c r="O39"/>
      <c r="P39"/>
      <c r="Q39"/>
      <c r="R39"/>
      <c r="S39"/>
    </row>
    <row r="40" spans="1:16383" ht="21" customHeight="1" x14ac:dyDescent="0.5">
      <c r="A40" s="241" t="s">
        <v>419</v>
      </c>
      <c r="B40" s="241"/>
      <c r="C40" s="241"/>
      <c r="D40" s="241"/>
      <c r="E40" s="241"/>
      <c r="F40" s="241"/>
      <c r="G40" s="241"/>
      <c r="H40" s="241"/>
      <c r="I40" s="241"/>
      <c r="J40" s="241"/>
      <c r="K40" s="241"/>
      <c r="L40" s="241"/>
      <c r="M40" s="236"/>
      <c r="N40" s="236"/>
      <c r="O40"/>
      <c r="P40"/>
      <c r="Q40"/>
      <c r="R40"/>
      <c r="S40"/>
    </row>
    <row r="41" spans="1:16383" s="1" customFormat="1" x14ac:dyDescent="0.25">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row>
    <row r="42" spans="1:16383" s="1" customFormat="1" x14ac:dyDescent="0.25">
      <c r="J42" s="4"/>
      <c r="K42" s="8"/>
      <c r="L42" s="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row>
    <row r="43" spans="1:16383" s="1" customFormat="1" hidden="1" x14ac:dyDescent="0.25">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row>
    <row r="44" spans="1:16383" s="1" customFormat="1" hidden="1" x14ac:dyDescent="0.25">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row>
    <row r="45" spans="1:16383" s="1" customFormat="1" hidden="1" x14ac:dyDescent="0.2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c r="FUO45"/>
      <c r="FUP45"/>
      <c r="FUQ45"/>
      <c r="FUR45"/>
      <c r="FUS45"/>
      <c r="FUT45"/>
      <c r="FUU45"/>
      <c r="FUV45"/>
      <c r="FUW45"/>
      <c r="FUX45"/>
      <c r="FUY45"/>
      <c r="FUZ45"/>
      <c r="FVA45"/>
      <c r="FVB45"/>
      <c r="FVC45"/>
      <c r="FVD45"/>
      <c r="FVE45"/>
      <c r="FVF45"/>
      <c r="FVG45"/>
      <c r="FVH45"/>
      <c r="FVI45"/>
      <c r="FVJ45"/>
      <c r="FVK45"/>
      <c r="FVL45"/>
      <c r="FVM45"/>
      <c r="FVN45"/>
      <c r="FVO45"/>
      <c r="FVP45"/>
      <c r="FVQ45"/>
      <c r="FVR45"/>
      <c r="FVS45"/>
      <c r="FVT45"/>
      <c r="FVU45"/>
      <c r="FVV45"/>
      <c r="FVW45"/>
      <c r="FVX45"/>
      <c r="FVY45"/>
      <c r="FVZ45"/>
      <c r="FWA45"/>
      <c r="FWB45"/>
      <c r="FWC45"/>
      <c r="FWD45"/>
      <c r="FWE45"/>
      <c r="FWF45"/>
      <c r="FWG45"/>
      <c r="FWH45"/>
      <c r="FWI45"/>
      <c r="FWJ45"/>
      <c r="FWK45"/>
      <c r="FWL45"/>
      <c r="FWM45"/>
      <c r="FWN45"/>
      <c r="FWO45"/>
      <c r="FWP45"/>
      <c r="FWQ45"/>
      <c r="FWR45"/>
      <c r="FWS45"/>
      <c r="FWT45"/>
      <c r="FWU45"/>
      <c r="FWV45"/>
      <c r="FWW45"/>
      <c r="FWX45"/>
      <c r="FWY45"/>
      <c r="FWZ45"/>
      <c r="FXA45"/>
      <c r="FXB45"/>
      <c r="FXC45"/>
      <c r="FXD45"/>
      <c r="FXE45"/>
      <c r="FXF45"/>
      <c r="FXG45"/>
      <c r="FXH45"/>
      <c r="FXI45"/>
      <c r="FXJ45"/>
      <c r="FXK45"/>
      <c r="FXL45"/>
      <c r="FXM45"/>
      <c r="FXN45"/>
      <c r="FXO45"/>
      <c r="FXP45"/>
      <c r="FXQ45"/>
      <c r="FXR45"/>
      <c r="FXS45"/>
      <c r="FXT45"/>
      <c r="FXU45"/>
      <c r="FXV45"/>
      <c r="FXW45"/>
      <c r="FXX45"/>
      <c r="FXY45"/>
      <c r="FXZ45"/>
      <c r="FYA45"/>
      <c r="FYB45"/>
      <c r="FYC45"/>
      <c r="FYD45"/>
      <c r="FYE45"/>
      <c r="FYF45"/>
      <c r="FYG45"/>
      <c r="FYH45"/>
      <c r="FYI45"/>
      <c r="FYJ45"/>
      <c r="FYK45"/>
      <c r="FYL45"/>
      <c r="FYM45"/>
      <c r="FYN45"/>
      <c r="FYO45"/>
      <c r="FYP45"/>
      <c r="FYQ45"/>
      <c r="FYR45"/>
      <c r="FYS45"/>
      <c r="FYT45"/>
      <c r="FYU45"/>
      <c r="FYV45"/>
      <c r="FYW45"/>
      <c r="FYX45"/>
      <c r="FYY45"/>
      <c r="FYZ45"/>
      <c r="FZA45"/>
      <c r="FZB45"/>
      <c r="FZC45"/>
      <c r="FZD45"/>
      <c r="FZE45"/>
      <c r="FZF45"/>
      <c r="FZG45"/>
      <c r="FZH45"/>
      <c r="FZI45"/>
      <c r="FZJ45"/>
      <c r="FZK45"/>
      <c r="FZL45"/>
      <c r="FZM45"/>
      <c r="FZN45"/>
      <c r="FZO45"/>
      <c r="FZP45"/>
      <c r="FZQ45"/>
      <c r="FZR45"/>
      <c r="FZS45"/>
      <c r="FZT45"/>
      <c r="FZU45"/>
      <c r="FZV45"/>
      <c r="FZW45"/>
      <c r="FZX45"/>
      <c r="FZY45"/>
      <c r="FZZ45"/>
      <c r="GAA45"/>
      <c r="GAB45"/>
      <c r="GAC45"/>
      <c r="GAD45"/>
      <c r="GAE45"/>
      <c r="GAF45"/>
      <c r="GAG45"/>
      <c r="GAH45"/>
      <c r="GAI45"/>
      <c r="GAJ45"/>
      <c r="GAK45"/>
      <c r="GAL45"/>
      <c r="GAM45"/>
      <c r="GAN45"/>
      <c r="GAO45"/>
      <c r="GAP45"/>
      <c r="GAQ45"/>
      <c r="GAR45"/>
      <c r="GAS45"/>
      <c r="GAT45"/>
      <c r="GAU45"/>
      <c r="GAV45"/>
      <c r="GAW45"/>
      <c r="GAX45"/>
      <c r="GAY45"/>
      <c r="GAZ45"/>
      <c r="GBA45"/>
      <c r="GBB45"/>
      <c r="GBC45"/>
      <c r="GBD45"/>
      <c r="GBE45"/>
      <c r="GBF45"/>
      <c r="GBG45"/>
      <c r="GBH45"/>
      <c r="GBI45"/>
      <c r="GBJ45"/>
      <c r="GBK45"/>
      <c r="GBL45"/>
      <c r="GBM45"/>
      <c r="GBN45"/>
      <c r="GBO45"/>
      <c r="GBP45"/>
      <c r="GBQ45"/>
      <c r="GBR45"/>
      <c r="GBS45"/>
      <c r="GBT45"/>
      <c r="GBU45"/>
      <c r="GBV45"/>
      <c r="GBW45"/>
      <c r="GBX45"/>
      <c r="GBY45"/>
      <c r="GBZ45"/>
      <c r="GCA45"/>
      <c r="GCB45"/>
      <c r="GCC45"/>
      <c r="GCD45"/>
      <c r="GCE45"/>
      <c r="GCF45"/>
      <c r="GCG45"/>
      <c r="GCH45"/>
      <c r="GCI45"/>
      <c r="GCJ45"/>
      <c r="GCK45"/>
      <c r="GCL45"/>
      <c r="GCM45"/>
      <c r="GCN45"/>
      <c r="GCO45"/>
      <c r="GCP45"/>
      <c r="GCQ45"/>
      <c r="GCR45"/>
      <c r="GCS45"/>
      <c r="GCT45"/>
      <c r="GCU45"/>
      <c r="GCV45"/>
      <c r="GCW45"/>
      <c r="GCX45"/>
      <c r="GCY45"/>
      <c r="GCZ45"/>
      <c r="GDA45"/>
      <c r="GDB45"/>
      <c r="GDC45"/>
      <c r="GDD45"/>
      <c r="GDE45"/>
      <c r="GDF45"/>
      <c r="GDG45"/>
      <c r="GDH45"/>
      <c r="GDI45"/>
      <c r="GDJ45"/>
      <c r="GDK45"/>
      <c r="GDL45"/>
      <c r="GDM45"/>
      <c r="GDN45"/>
      <c r="GDO45"/>
      <c r="GDP45"/>
      <c r="GDQ45"/>
      <c r="GDR45"/>
      <c r="GDS45"/>
      <c r="GDT45"/>
      <c r="GDU45"/>
      <c r="GDV45"/>
      <c r="GDW45"/>
      <c r="GDX45"/>
      <c r="GDY45"/>
      <c r="GDZ45"/>
      <c r="GEA45"/>
      <c r="GEB45"/>
      <c r="GEC45"/>
      <c r="GED45"/>
      <c r="GEE45"/>
      <c r="GEF45"/>
      <c r="GEG45"/>
      <c r="GEH45"/>
      <c r="GEI45"/>
      <c r="GEJ45"/>
      <c r="GEK45"/>
      <c r="GEL45"/>
      <c r="GEM45"/>
      <c r="GEN45"/>
      <c r="GEO45"/>
      <c r="GEP45"/>
      <c r="GEQ45"/>
      <c r="GER45"/>
      <c r="GES45"/>
      <c r="GET45"/>
      <c r="GEU45"/>
      <c r="GEV45"/>
      <c r="GEW45"/>
      <c r="GEX45"/>
      <c r="GEY45"/>
      <c r="GEZ45"/>
      <c r="GFA45"/>
      <c r="GFB45"/>
      <c r="GFC45"/>
      <c r="GFD45"/>
      <c r="GFE45"/>
      <c r="GFF45"/>
      <c r="GFG45"/>
      <c r="GFH45"/>
      <c r="GFI45"/>
      <c r="GFJ45"/>
      <c r="GFK45"/>
      <c r="GFL45"/>
      <c r="GFM45"/>
      <c r="GFN45"/>
      <c r="GFO45"/>
      <c r="GFP45"/>
      <c r="GFQ45"/>
      <c r="GFR45"/>
      <c r="GFS45"/>
      <c r="GFT45"/>
      <c r="GFU45"/>
      <c r="GFV45"/>
      <c r="GFW45"/>
      <c r="GFX45"/>
      <c r="GFY45"/>
      <c r="GFZ45"/>
      <c r="GGA45"/>
      <c r="GGB45"/>
      <c r="GGC45"/>
      <c r="GGD45"/>
      <c r="GGE45"/>
      <c r="GGF45"/>
      <c r="GGG45"/>
      <c r="GGH45"/>
      <c r="GGI45"/>
      <c r="GGJ45"/>
      <c r="GGK45"/>
      <c r="GGL45"/>
      <c r="GGM45"/>
      <c r="GGN45"/>
      <c r="GGO45"/>
      <c r="GGP45"/>
      <c r="GGQ45"/>
      <c r="GGR45"/>
      <c r="GGS45"/>
      <c r="GGT45"/>
      <c r="GGU45"/>
      <c r="GGV45"/>
      <c r="GGW45"/>
      <c r="GGX45"/>
      <c r="GGY45"/>
      <c r="GGZ45"/>
      <c r="GHA45"/>
      <c r="GHB45"/>
      <c r="GHC45"/>
      <c r="GHD45"/>
      <c r="GHE45"/>
      <c r="GHF45"/>
      <c r="GHG45"/>
      <c r="GHH45"/>
      <c r="GHI45"/>
      <c r="GHJ45"/>
      <c r="GHK45"/>
      <c r="GHL45"/>
      <c r="GHM45"/>
      <c r="GHN45"/>
      <c r="GHO45"/>
      <c r="GHP45"/>
      <c r="GHQ45"/>
      <c r="GHR45"/>
      <c r="GHS45"/>
      <c r="GHT45"/>
      <c r="GHU45"/>
      <c r="GHV45"/>
      <c r="GHW45"/>
      <c r="GHX45"/>
      <c r="GHY45"/>
      <c r="GHZ45"/>
      <c r="GIA45"/>
      <c r="GIB45"/>
      <c r="GIC45"/>
      <c r="GID45"/>
      <c r="GIE45"/>
      <c r="GIF45"/>
      <c r="GIG45"/>
      <c r="GIH45"/>
      <c r="GII45"/>
      <c r="GIJ45"/>
      <c r="GIK45"/>
      <c r="GIL45"/>
      <c r="GIM45"/>
      <c r="GIN45"/>
      <c r="GIO45"/>
      <c r="GIP45"/>
      <c r="GIQ45"/>
      <c r="GIR45"/>
      <c r="GIS45"/>
      <c r="GIT45"/>
      <c r="GIU45"/>
      <c r="GIV45"/>
      <c r="GIW45"/>
      <c r="GIX45"/>
      <c r="GIY45"/>
      <c r="GIZ45"/>
      <c r="GJA45"/>
      <c r="GJB45"/>
      <c r="GJC45"/>
      <c r="GJD45"/>
      <c r="GJE45"/>
      <c r="GJF45"/>
      <c r="GJG45"/>
      <c r="GJH45"/>
      <c r="GJI45"/>
      <c r="GJJ45"/>
      <c r="GJK45"/>
      <c r="GJL45"/>
      <c r="GJM45"/>
      <c r="GJN45"/>
      <c r="GJO45"/>
      <c r="GJP45"/>
      <c r="GJQ45"/>
      <c r="GJR45"/>
      <c r="GJS45"/>
      <c r="GJT45"/>
      <c r="GJU45"/>
      <c r="GJV45"/>
      <c r="GJW45"/>
      <c r="GJX45"/>
      <c r="GJY45"/>
      <c r="GJZ45"/>
      <c r="GKA45"/>
      <c r="GKB45"/>
      <c r="GKC45"/>
      <c r="GKD45"/>
      <c r="GKE45"/>
      <c r="GKF45"/>
      <c r="GKG45"/>
      <c r="GKH45"/>
      <c r="GKI45"/>
      <c r="GKJ45"/>
      <c r="GKK45"/>
      <c r="GKL45"/>
      <c r="GKM45"/>
      <c r="GKN45"/>
      <c r="GKO45"/>
      <c r="GKP45"/>
      <c r="GKQ45"/>
      <c r="GKR45"/>
      <c r="GKS45"/>
      <c r="GKT45"/>
      <c r="GKU45"/>
      <c r="GKV45"/>
      <c r="GKW45"/>
      <c r="GKX45"/>
      <c r="GKY45"/>
      <c r="GKZ45"/>
      <c r="GLA45"/>
      <c r="GLB45"/>
      <c r="GLC45"/>
      <c r="GLD45"/>
      <c r="GLE45"/>
      <c r="GLF45"/>
      <c r="GLG45"/>
      <c r="GLH45"/>
      <c r="GLI45"/>
      <c r="GLJ45"/>
      <c r="GLK45"/>
      <c r="GLL45"/>
      <c r="GLM45"/>
      <c r="GLN45"/>
      <c r="GLO45"/>
      <c r="GLP45"/>
      <c r="GLQ45"/>
      <c r="GLR45"/>
      <c r="GLS45"/>
      <c r="GLT45"/>
      <c r="GLU45"/>
      <c r="GLV45"/>
      <c r="GLW45"/>
      <c r="GLX45"/>
      <c r="GLY45"/>
      <c r="GLZ45"/>
      <c r="GMA45"/>
      <c r="GMB45"/>
      <c r="GMC45"/>
      <c r="GMD45"/>
      <c r="GME45"/>
      <c r="GMF45"/>
      <c r="GMG45"/>
      <c r="GMH45"/>
      <c r="GMI45"/>
      <c r="GMJ45"/>
      <c r="GMK45"/>
      <c r="GML45"/>
      <c r="GMM45"/>
      <c r="GMN45"/>
      <c r="GMO45"/>
      <c r="GMP45"/>
      <c r="GMQ45"/>
      <c r="GMR45"/>
      <c r="GMS45"/>
      <c r="GMT45"/>
      <c r="GMU45"/>
      <c r="GMV45"/>
      <c r="GMW45"/>
      <c r="GMX45"/>
      <c r="GMY45"/>
      <c r="GMZ45"/>
      <c r="GNA45"/>
      <c r="GNB45"/>
      <c r="GNC45"/>
      <c r="GND45"/>
      <c r="GNE45"/>
      <c r="GNF45"/>
      <c r="GNG45"/>
      <c r="GNH45"/>
      <c r="GNI45"/>
      <c r="GNJ45"/>
      <c r="GNK45"/>
      <c r="GNL45"/>
      <c r="GNM45"/>
      <c r="GNN45"/>
      <c r="GNO45"/>
      <c r="GNP45"/>
      <c r="GNQ45"/>
      <c r="GNR45"/>
      <c r="GNS45"/>
      <c r="GNT45"/>
      <c r="GNU45"/>
      <c r="GNV45"/>
      <c r="GNW45"/>
      <c r="GNX45"/>
      <c r="GNY45"/>
      <c r="GNZ45"/>
      <c r="GOA45"/>
      <c r="GOB45"/>
      <c r="GOC45"/>
      <c r="GOD45"/>
      <c r="GOE45"/>
      <c r="GOF45"/>
      <c r="GOG45"/>
      <c r="GOH45"/>
      <c r="GOI45"/>
      <c r="GOJ45"/>
      <c r="GOK45"/>
      <c r="GOL45"/>
      <c r="GOM45"/>
      <c r="GON45"/>
      <c r="GOO45"/>
      <c r="GOP45"/>
      <c r="GOQ45"/>
      <c r="GOR45"/>
      <c r="GOS45"/>
      <c r="GOT45"/>
      <c r="GOU45"/>
      <c r="GOV45"/>
      <c r="GOW45"/>
      <c r="GOX45"/>
      <c r="GOY45"/>
      <c r="GOZ45"/>
      <c r="GPA45"/>
      <c r="GPB45"/>
      <c r="GPC45"/>
      <c r="GPD45"/>
      <c r="GPE45"/>
      <c r="GPF45"/>
      <c r="GPG45"/>
      <c r="GPH45"/>
      <c r="GPI45"/>
      <c r="GPJ45"/>
      <c r="GPK45"/>
      <c r="GPL45"/>
      <c r="GPM45"/>
      <c r="GPN45"/>
      <c r="GPO45"/>
      <c r="GPP45"/>
      <c r="GPQ45"/>
      <c r="GPR45"/>
      <c r="GPS45"/>
      <c r="GPT45"/>
      <c r="GPU45"/>
      <c r="GPV45"/>
      <c r="GPW45"/>
      <c r="GPX45"/>
      <c r="GPY45"/>
      <c r="GPZ45"/>
      <c r="GQA45"/>
      <c r="GQB45"/>
      <c r="GQC45"/>
      <c r="GQD45"/>
      <c r="GQE45"/>
      <c r="GQF45"/>
      <c r="GQG45"/>
      <c r="GQH45"/>
      <c r="GQI45"/>
      <c r="GQJ45"/>
      <c r="GQK45"/>
      <c r="GQL45"/>
      <c r="GQM45"/>
      <c r="GQN45"/>
      <c r="GQO45"/>
      <c r="GQP45"/>
      <c r="GQQ45"/>
      <c r="GQR45"/>
      <c r="GQS45"/>
      <c r="GQT45"/>
      <c r="GQU45"/>
      <c r="GQV45"/>
      <c r="GQW45"/>
      <c r="GQX45"/>
      <c r="GQY45"/>
      <c r="GQZ45"/>
      <c r="GRA45"/>
      <c r="GRB45"/>
      <c r="GRC45"/>
      <c r="GRD45"/>
      <c r="GRE45"/>
      <c r="GRF45"/>
      <c r="GRG45"/>
      <c r="GRH45"/>
      <c r="GRI45"/>
      <c r="GRJ45"/>
      <c r="GRK45"/>
      <c r="GRL45"/>
      <c r="GRM45"/>
      <c r="GRN45"/>
      <c r="GRO45"/>
      <c r="GRP45"/>
      <c r="GRQ45"/>
      <c r="GRR45"/>
      <c r="GRS45"/>
      <c r="GRT45"/>
      <c r="GRU45"/>
      <c r="GRV45"/>
      <c r="GRW45"/>
      <c r="GRX45"/>
      <c r="GRY45"/>
      <c r="GRZ45"/>
      <c r="GSA45"/>
      <c r="GSB45"/>
      <c r="GSC45"/>
      <c r="GSD45"/>
      <c r="GSE45"/>
      <c r="GSF45"/>
      <c r="GSG45"/>
      <c r="GSH45"/>
      <c r="GSI45"/>
      <c r="GSJ45"/>
      <c r="GSK45"/>
      <c r="GSL45"/>
      <c r="GSM45"/>
      <c r="GSN45"/>
      <c r="GSO45"/>
      <c r="GSP45"/>
      <c r="GSQ45"/>
      <c r="GSR45"/>
      <c r="GSS45"/>
      <c r="GST45"/>
      <c r="GSU45"/>
      <c r="GSV45"/>
      <c r="GSW45"/>
      <c r="GSX45"/>
      <c r="GSY45"/>
      <c r="GSZ45"/>
      <c r="GTA45"/>
      <c r="GTB45"/>
      <c r="GTC45"/>
      <c r="GTD45"/>
      <c r="GTE45"/>
      <c r="GTF45"/>
      <c r="GTG45"/>
      <c r="GTH45"/>
      <c r="GTI45"/>
      <c r="GTJ45"/>
      <c r="GTK45"/>
      <c r="GTL45"/>
      <c r="GTM45"/>
      <c r="GTN45"/>
      <c r="GTO45"/>
      <c r="GTP45"/>
      <c r="GTQ45"/>
      <c r="GTR45"/>
      <c r="GTS45"/>
      <c r="GTT45"/>
      <c r="GTU45"/>
      <c r="GTV45"/>
      <c r="GTW45"/>
      <c r="GTX45"/>
      <c r="GTY45"/>
      <c r="GTZ45"/>
      <c r="GUA45"/>
      <c r="GUB45"/>
      <c r="GUC45"/>
      <c r="GUD45"/>
      <c r="GUE45"/>
      <c r="GUF45"/>
      <c r="GUG45"/>
      <c r="GUH45"/>
      <c r="GUI45"/>
      <c r="GUJ45"/>
      <c r="GUK45"/>
      <c r="GUL45"/>
      <c r="GUM45"/>
      <c r="GUN45"/>
      <c r="GUO45"/>
      <c r="GUP45"/>
      <c r="GUQ45"/>
      <c r="GUR45"/>
      <c r="GUS45"/>
      <c r="GUT45"/>
      <c r="GUU45"/>
      <c r="GUV45"/>
      <c r="GUW45"/>
      <c r="GUX45"/>
      <c r="GUY45"/>
      <c r="GUZ45"/>
      <c r="GVA45"/>
      <c r="GVB45"/>
      <c r="GVC45"/>
      <c r="GVD45"/>
      <c r="GVE45"/>
      <c r="GVF45"/>
      <c r="GVG45"/>
      <c r="GVH45"/>
      <c r="GVI45"/>
      <c r="GVJ45"/>
      <c r="GVK45"/>
      <c r="GVL45"/>
      <c r="GVM45"/>
      <c r="GVN45"/>
      <c r="GVO45"/>
      <c r="GVP45"/>
      <c r="GVQ45"/>
      <c r="GVR45"/>
      <c r="GVS45"/>
      <c r="GVT45"/>
      <c r="GVU45"/>
      <c r="GVV45"/>
      <c r="GVW45"/>
      <c r="GVX45"/>
      <c r="GVY45"/>
      <c r="GVZ45"/>
      <c r="GWA45"/>
      <c r="GWB45"/>
      <c r="GWC45"/>
      <c r="GWD45"/>
      <c r="GWE45"/>
      <c r="GWF45"/>
      <c r="GWG45"/>
      <c r="GWH45"/>
      <c r="GWI45"/>
      <c r="GWJ45"/>
      <c r="GWK45"/>
      <c r="GWL45"/>
      <c r="GWM45"/>
      <c r="GWN45"/>
      <c r="GWO45"/>
      <c r="GWP45"/>
      <c r="GWQ45"/>
      <c r="GWR45"/>
      <c r="GWS45"/>
      <c r="GWT45"/>
      <c r="GWU45"/>
      <c r="GWV45"/>
      <c r="GWW45"/>
      <c r="GWX45"/>
      <c r="GWY45"/>
      <c r="GWZ45"/>
      <c r="GXA45"/>
      <c r="GXB45"/>
      <c r="GXC45"/>
      <c r="GXD45"/>
      <c r="GXE45"/>
      <c r="GXF45"/>
      <c r="GXG45"/>
      <c r="GXH45"/>
      <c r="GXI45"/>
      <c r="GXJ45"/>
      <c r="GXK45"/>
      <c r="GXL45"/>
      <c r="GXM45"/>
      <c r="GXN45"/>
      <c r="GXO45"/>
      <c r="GXP45"/>
      <c r="GXQ45"/>
      <c r="GXR45"/>
      <c r="GXS45"/>
      <c r="GXT45"/>
      <c r="GXU45"/>
      <c r="GXV45"/>
      <c r="GXW45"/>
      <c r="GXX45"/>
      <c r="GXY45"/>
      <c r="GXZ45"/>
      <c r="GYA45"/>
      <c r="GYB45"/>
      <c r="GYC45"/>
      <c r="GYD45"/>
      <c r="GYE45"/>
      <c r="GYF45"/>
      <c r="GYG45"/>
      <c r="GYH45"/>
      <c r="GYI45"/>
      <c r="GYJ45"/>
      <c r="GYK45"/>
      <c r="GYL45"/>
      <c r="GYM45"/>
      <c r="GYN45"/>
      <c r="GYO45"/>
      <c r="GYP45"/>
      <c r="GYQ45"/>
      <c r="GYR45"/>
      <c r="GYS45"/>
      <c r="GYT45"/>
      <c r="GYU45"/>
      <c r="GYV45"/>
      <c r="GYW45"/>
      <c r="GYX45"/>
      <c r="GYY45"/>
      <c r="GYZ45"/>
      <c r="GZA45"/>
      <c r="GZB45"/>
      <c r="GZC45"/>
      <c r="GZD45"/>
      <c r="GZE45"/>
      <c r="GZF45"/>
      <c r="GZG45"/>
      <c r="GZH45"/>
      <c r="GZI45"/>
      <c r="GZJ45"/>
      <c r="GZK45"/>
      <c r="GZL45"/>
      <c r="GZM45"/>
      <c r="GZN45"/>
      <c r="GZO45"/>
      <c r="GZP45"/>
      <c r="GZQ45"/>
      <c r="GZR45"/>
      <c r="GZS45"/>
      <c r="GZT45"/>
      <c r="GZU45"/>
      <c r="GZV45"/>
      <c r="GZW45"/>
      <c r="GZX45"/>
      <c r="GZY45"/>
      <c r="GZZ45"/>
      <c r="HAA45"/>
      <c r="HAB45"/>
      <c r="HAC45"/>
      <c r="HAD45"/>
      <c r="HAE45"/>
      <c r="HAF45"/>
      <c r="HAG45"/>
      <c r="HAH45"/>
      <c r="HAI45"/>
      <c r="HAJ45"/>
      <c r="HAK45"/>
      <c r="HAL45"/>
      <c r="HAM45"/>
      <c r="HAN45"/>
      <c r="HAO45"/>
      <c r="HAP45"/>
      <c r="HAQ45"/>
      <c r="HAR45"/>
      <c r="HAS45"/>
      <c r="HAT45"/>
      <c r="HAU45"/>
      <c r="HAV45"/>
      <c r="HAW45"/>
      <c r="HAX45"/>
      <c r="HAY45"/>
      <c r="HAZ45"/>
      <c r="HBA45"/>
      <c r="HBB45"/>
      <c r="HBC45"/>
      <c r="HBD45"/>
      <c r="HBE45"/>
      <c r="HBF45"/>
      <c r="HBG45"/>
      <c r="HBH45"/>
      <c r="HBI45"/>
      <c r="HBJ45"/>
      <c r="HBK45"/>
      <c r="HBL45"/>
      <c r="HBM45"/>
      <c r="HBN45"/>
      <c r="HBO45"/>
      <c r="HBP45"/>
      <c r="HBQ45"/>
      <c r="HBR45"/>
      <c r="HBS45"/>
      <c r="HBT45"/>
      <c r="HBU45"/>
      <c r="HBV45"/>
      <c r="HBW45"/>
      <c r="HBX45"/>
      <c r="HBY45"/>
      <c r="HBZ45"/>
      <c r="HCA45"/>
      <c r="HCB45"/>
      <c r="HCC45"/>
      <c r="HCD45"/>
      <c r="HCE45"/>
      <c r="HCF45"/>
      <c r="HCG45"/>
      <c r="HCH45"/>
      <c r="HCI45"/>
      <c r="HCJ45"/>
      <c r="HCK45"/>
      <c r="HCL45"/>
      <c r="HCM45"/>
      <c r="HCN45"/>
      <c r="HCO45"/>
      <c r="HCP45"/>
      <c r="HCQ45"/>
      <c r="HCR45"/>
      <c r="HCS45"/>
      <c r="HCT45"/>
      <c r="HCU45"/>
      <c r="HCV45"/>
      <c r="HCW45"/>
      <c r="HCX45"/>
      <c r="HCY45"/>
      <c r="HCZ45"/>
      <c r="HDA45"/>
      <c r="HDB45"/>
      <c r="HDC45"/>
      <c r="HDD45"/>
      <c r="HDE45"/>
      <c r="HDF45"/>
      <c r="HDG45"/>
      <c r="HDH45"/>
      <c r="HDI45"/>
      <c r="HDJ45"/>
      <c r="HDK45"/>
      <c r="HDL45"/>
      <c r="HDM45"/>
      <c r="HDN45"/>
      <c r="HDO45"/>
      <c r="HDP45"/>
      <c r="HDQ45"/>
      <c r="HDR45"/>
      <c r="HDS45"/>
      <c r="HDT45"/>
      <c r="HDU45"/>
      <c r="HDV45"/>
      <c r="HDW45"/>
      <c r="HDX45"/>
      <c r="HDY45"/>
      <c r="HDZ45"/>
      <c r="HEA45"/>
      <c r="HEB45"/>
      <c r="HEC45"/>
      <c r="HED45"/>
      <c r="HEE45"/>
      <c r="HEF45"/>
      <c r="HEG45"/>
      <c r="HEH45"/>
      <c r="HEI45"/>
      <c r="HEJ45"/>
      <c r="HEK45"/>
      <c r="HEL45"/>
      <c r="HEM45"/>
      <c r="HEN45"/>
      <c r="HEO45"/>
      <c r="HEP45"/>
      <c r="HEQ45"/>
      <c r="HER45"/>
      <c r="HES45"/>
      <c r="HET45"/>
      <c r="HEU45"/>
      <c r="HEV45"/>
      <c r="HEW45"/>
      <c r="HEX45"/>
      <c r="HEY45"/>
      <c r="HEZ45"/>
      <c r="HFA45"/>
      <c r="HFB45"/>
      <c r="HFC45"/>
      <c r="HFD45"/>
      <c r="HFE45"/>
      <c r="HFF45"/>
      <c r="HFG45"/>
      <c r="HFH45"/>
      <c r="HFI45"/>
      <c r="HFJ45"/>
      <c r="HFK45"/>
      <c r="HFL45"/>
      <c r="HFM45"/>
      <c r="HFN45"/>
      <c r="HFO45"/>
      <c r="HFP45"/>
      <c r="HFQ45"/>
      <c r="HFR45"/>
      <c r="HFS45"/>
      <c r="HFT45"/>
      <c r="HFU45"/>
      <c r="HFV45"/>
      <c r="HFW45"/>
      <c r="HFX45"/>
      <c r="HFY45"/>
      <c r="HFZ45"/>
      <c r="HGA45"/>
      <c r="HGB45"/>
      <c r="HGC45"/>
      <c r="HGD45"/>
      <c r="HGE45"/>
      <c r="HGF45"/>
      <c r="HGG45"/>
      <c r="HGH45"/>
      <c r="HGI45"/>
      <c r="HGJ45"/>
      <c r="HGK45"/>
      <c r="HGL45"/>
      <c r="HGM45"/>
      <c r="HGN45"/>
      <c r="HGO45"/>
      <c r="HGP45"/>
      <c r="HGQ45"/>
      <c r="HGR45"/>
      <c r="HGS45"/>
      <c r="HGT45"/>
      <c r="HGU45"/>
      <c r="HGV45"/>
      <c r="HGW45"/>
      <c r="HGX45"/>
      <c r="HGY45"/>
      <c r="HGZ45"/>
      <c r="HHA45"/>
      <c r="HHB45"/>
      <c r="HHC45"/>
      <c r="HHD45"/>
      <c r="HHE45"/>
      <c r="HHF45"/>
      <c r="HHG45"/>
      <c r="HHH45"/>
      <c r="HHI45"/>
      <c r="HHJ45"/>
      <c r="HHK45"/>
      <c r="HHL45"/>
      <c r="HHM45"/>
      <c r="HHN45"/>
      <c r="HHO45"/>
      <c r="HHP45"/>
      <c r="HHQ45"/>
      <c r="HHR45"/>
      <c r="HHS45"/>
      <c r="HHT45"/>
      <c r="HHU45"/>
      <c r="HHV45"/>
      <c r="HHW45"/>
      <c r="HHX45"/>
      <c r="HHY45"/>
      <c r="HHZ45"/>
      <c r="HIA45"/>
      <c r="HIB45"/>
      <c r="HIC45"/>
      <c r="HID45"/>
      <c r="HIE45"/>
      <c r="HIF45"/>
      <c r="HIG45"/>
      <c r="HIH45"/>
      <c r="HII45"/>
      <c r="HIJ45"/>
      <c r="HIK45"/>
      <c r="HIL45"/>
      <c r="HIM45"/>
      <c r="HIN45"/>
      <c r="HIO45"/>
      <c r="HIP45"/>
      <c r="HIQ45"/>
      <c r="HIR45"/>
      <c r="HIS45"/>
      <c r="HIT45"/>
      <c r="HIU45"/>
      <c r="HIV45"/>
      <c r="HIW45"/>
      <c r="HIX45"/>
      <c r="HIY45"/>
      <c r="HIZ45"/>
      <c r="HJA45"/>
      <c r="HJB45"/>
      <c r="HJC45"/>
      <c r="HJD45"/>
      <c r="HJE45"/>
      <c r="HJF45"/>
      <c r="HJG45"/>
      <c r="HJH45"/>
      <c r="HJI45"/>
      <c r="HJJ45"/>
      <c r="HJK45"/>
      <c r="HJL45"/>
      <c r="HJM45"/>
      <c r="HJN45"/>
      <c r="HJO45"/>
      <c r="HJP45"/>
      <c r="HJQ45"/>
      <c r="HJR45"/>
      <c r="HJS45"/>
      <c r="HJT45"/>
      <c r="HJU45"/>
      <c r="HJV45"/>
      <c r="HJW45"/>
      <c r="HJX45"/>
      <c r="HJY45"/>
      <c r="HJZ45"/>
      <c r="HKA45"/>
      <c r="HKB45"/>
      <c r="HKC45"/>
      <c r="HKD45"/>
      <c r="HKE45"/>
      <c r="HKF45"/>
      <c r="HKG45"/>
      <c r="HKH45"/>
      <c r="HKI45"/>
      <c r="HKJ45"/>
      <c r="HKK45"/>
      <c r="HKL45"/>
      <c r="HKM45"/>
      <c r="HKN45"/>
      <c r="HKO45"/>
      <c r="HKP45"/>
      <c r="HKQ45"/>
      <c r="HKR45"/>
      <c r="HKS45"/>
      <c r="HKT45"/>
      <c r="HKU45"/>
      <c r="HKV45"/>
      <c r="HKW45"/>
      <c r="HKX45"/>
      <c r="HKY45"/>
      <c r="HKZ45"/>
      <c r="HLA45"/>
      <c r="HLB45"/>
      <c r="HLC45"/>
      <c r="HLD45"/>
      <c r="HLE45"/>
      <c r="HLF45"/>
      <c r="HLG45"/>
      <c r="HLH45"/>
      <c r="HLI45"/>
      <c r="HLJ45"/>
      <c r="HLK45"/>
      <c r="HLL45"/>
      <c r="HLM45"/>
      <c r="HLN45"/>
      <c r="HLO45"/>
      <c r="HLP45"/>
      <c r="HLQ45"/>
      <c r="HLR45"/>
      <c r="HLS45"/>
      <c r="HLT45"/>
      <c r="HLU45"/>
      <c r="HLV45"/>
      <c r="HLW45"/>
      <c r="HLX45"/>
      <c r="HLY45"/>
      <c r="HLZ45"/>
      <c r="HMA45"/>
      <c r="HMB45"/>
      <c r="HMC45"/>
      <c r="HMD45"/>
      <c r="HME45"/>
      <c r="HMF45"/>
      <c r="HMG45"/>
      <c r="HMH45"/>
      <c r="HMI45"/>
      <c r="HMJ45"/>
      <c r="HMK45"/>
      <c r="HML45"/>
      <c r="HMM45"/>
      <c r="HMN45"/>
      <c r="HMO45"/>
      <c r="HMP45"/>
      <c r="HMQ45"/>
      <c r="HMR45"/>
      <c r="HMS45"/>
      <c r="HMT45"/>
      <c r="HMU45"/>
      <c r="HMV45"/>
      <c r="HMW45"/>
      <c r="HMX45"/>
      <c r="HMY45"/>
      <c r="HMZ45"/>
      <c r="HNA45"/>
      <c r="HNB45"/>
      <c r="HNC45"/>
      <c r="HND45"/>
      <c r="HNE45"/>
      <c r="HNF45"/>
      <c r="HNG45"/>
      <c r="HNH45"/>
      <c r="HNI45"/>
      <c r="HNJ45"/>
      <c r="HNK45"/>
      <c r="HNL45"/>
      <c r="HNM45"/>
      <c r="HNN45"/>
      <c r="HNO45"/>
      <c r="HNP45"/>
      <c r="HNQ45"/>
      <c r="HNR45"/>
      <c r="HNS45"/>
      <c r="HNT45"/>
      <c r="HNU45"/>
      <c r="HNV45"/>
      <c r="HNW45"/>
      <c r="HNX45"/>
      <c r="HNY45"/>
      <c r="HNZ45"/>
      <c r="HOA45"/>
      <c r="HOB45"/>
      <c r="HOC45"/>
      <c r="HOD45"/>
      <c r="HOE45"/>
      <c r="HOF45"/>
      <c r="HOG45"/>
      <c r="HOH45"/>
      <c r="HOI45"/>
      <c r="HOJ45"/>
      <c r="HOK45"/>
      <c r="HOL45"/>
      <c r="HOM45"/>
      <c r="HON45"/>
      <c r="HOO45"/>
      <c r="HOP45"/>
      <c r="HOQ45"/>
      <c r="HOR45"/>
      <c r="HOS45"/>
      <c r="HOT45"/>
      <c r="HOU45"/>
      <c r="HOV45"/>
      <c r="HOW45"/>
      <c r="HOX45"/>
      <c r="HOY45"/>
      <c r="HOZ45"/>
      <c r="HPA45"/>
      <c r="HPB45"/>
      <c r="HPC45"/>
      <c r="HPD45"/>
      <c r="HPE45"/>
      <c r="HPF45"/>
      <c r="HPG45"/>
      <c r="HPH45"/>
      <c r="HPI45"/>
      <c r="HPJ45"/>
      <c r="HPK45"/>
      <c r="HPL45"/>
      <c r="HPM45"/>
      <c r="HPN45"/>
      <c r="HPO45"/>
      <c r="HPP45"/>
      <c r="HPQ45"/>
      <c r="HPR45"/>
      <c r="HPS45"/>
      <c r="HPT45"/>
      <c r="HPU45"/>
      <c r="HPV45"/>
      <c r="HPW45"/>
      <c r="HPX45"/>
      <c r="HPY45"/>
      <c r="HPZ45"/>
      <c r="HQA45"/>
      <c r="HQB45"/>
      <c r="HQC45"/>
      <c r="HQD45"/>
      <c r="HQE45"/>
      <c r="HQF45"/>
      <c r="HQG45"/>
      <c r="HQH45"/>
      <c r="HQI45"/>
      <c r="HQJ45"/>
      <c r="HQK45"/>
      <c r="HQL45"/>
      <c r="HQM45"/>
      <c r="HQN45"/>
      <c r="HQO45"/>
      <c r="HQP45"/>
      <c r="HQQ45"/>
      <c r="HQR45"/>
      <c r="HQS45"/>
      <c r="HQT45"/>
      <c r="HQU45"/>
      <c r="HQV45"/>
      <c r="HQW45"/>
      <c r="HQX45"/>
      <c r="HQY45"/>
      <c r="HQZ45"/>
      <c r="HRA45"/>
      <c r="HRB45"/>
      <c r="HRC45"/>
      <c r="HRD45"/>
      <c r="HRE45"/>
      <c r="HRF45"/>
      <c r="HRG45"/>
      <c r="HRH45"/>
      <c r="HRI45"/>
      <c r="HRJ45"/>
      <c r="HRK45"/>
      <c r="HRL45"/>
      <c r="HRM45"/>
      <c r="HRN45"/>
      <c r="HRO45"/>
      <c r="HRP45"/>
      <c r="HRQ45"/>
      <c r="HRR45"/>
      <c r="HRS45"/>
      <c r="HRT45"/>
      <c r="HRU45"/>
      <c r="HRV45"/>
      <c r="HRW45"/>
      <c r="HRX45"/>
      <c r="HRY45"/>
      <c r="HRZ45"/>
      <c r="HSA45"/>
      <c r="HSB45"/>
      <c r="HSC45"/>
      <c r="HSD45"/>
      <c r="HSE45"/>
      <c r="HSF45"/>
      <c r="HSG45"/>
      <c r="HSH45"/>
      <c r="HSI45"/>
      <c r="HSJ45"/>
      <c r="HSK45"/>
      <c r="HSL45"/>
      <c r="HSM45"/>
      <c r="HSN45"/>
      <c r="HSO45"/>
      <c r="HSP45"/>
      <c r="HSQ45"/>
      <c r="HSR45"/>
      <c r="HSS45"/>
      <c r="HST45"/>
      <c r="HSU45"/>
      <c r="HSV45"/>
      <c r="HSW45"/>
      <c r="HSX45"/>
      <c r="HSY45"/>
      <c r="HSZ45"/>
      <c r="HTA45"/>
      <c r="HTB45"/>
      <c r="HTC45"/>
      <c r="HTD45"/>
      <c r="HTE45"/>
      <c r="HTF45"/>
      <c r="HTG45"/>
      <c r="HTH45"/>
      <c r="HTI45"/>
      <c r="HTJ45"/>
      <c r="HTK45"/>
      <c r="HTL45"/>
      <c r="HTM45"/>
      <c r="HTN45"/>
      <c r="HTO45"/>
      <c r="HTP45"/>
      <c r="HTQ45"/>
      <c r="HTR45"/>
      <c r="HTS45"/>
      <c r="HTT45"/>
      <c r="HTU45"/>
      <c r="HTV45"/>
      <c r="HTW45"/>
      <c r="HTX45"/>
      <c r="HTY45"/>
      <c r="HTZ45"/>
      <c r="HUA45"/>
      <c r="HUB45"/>
      <c r="HUC45"/>
      <c r="HUD45"/>
      <c r="HUE45"/>
      <c r="HUF45"/>
      <c r="HUG45"/>
      <c r="HUH45"/>
      <c r="HUI45"/>
      <c r="HUJ45"/>
      <c r="HUK45"/>
      <c r="HUL45"/>
      <c r="HUM45"/>
      <c r="HUN45"/>
      <c r="HUO45"/>
      <c r="HUP45"/>
      <c r="HUQ45"/>
      <c r="HUR45"/>
      <c r="HUS45"/>
      <c r="HUT45"/>
      <c r="HUU45"/>
      <c r="HUV45"/>
      <c r="HUW45"/>
      <c r="HUX45"/>
      <c r="HUY45"/>
      <c r="HUZ45"/>
      <c r="HVA45"/>
      <c r="HVB45"/>
      <c r="HVC45"/>
      <c r="HVD45"/>
      <c r="HVE45"/>
      <c r="HVF45"/>
      <c r="HVG45"/>
      <c r="HVH45"/>
      <c r="HVI45"/>
      <c r="HVJ45"/>
      <c r="HVK45"/>
      <c r="HVL45"/>
      <c r="HVM45"/>
      <c r="HVN45"/>
      <c r="HVO45"/>
      <c r="HVP45"/>
      <c r="HVQ45"/>
      <c r="HVR45"/>
      <c r="HVS45"/>
      <c r="HVT45"/>
      <c r="HVU45"/>
      <c r="HVV45"/>
      <c r="HVW45"/>
      <c r="HVX45"/>
      <c r="HVY45"/>
      <c r="HVZ45"/>
      <c r="HWA45"/>
      <c r="HWB45"/>
      <c r="HWC45"/>
      <c r="HWD45"/>
      <c r="HWE45"/>
      <c r="HWF45"/>
      <c r="HWG45"/>
      <c r="HWH45"/>
      <c r="HWI45"/>
      <c r="HWJ45"/>
      <c r="HWK45"/>
      <c r="HWL45"/>
      <c r="HWM45"/>
      <c r="HWN45"/>
      <c r="HWO45"/>
      <c r="HWP45"/>
      <c r="HWQ45"/>
      <c r="HWR45"/>
      <c r="HWS45"/>
      <c r="HWT45"/>
      <c r="HWU45"/>
      <c r="HWV45"/>
      <c r="HWW45"/>
      <c r="HWX45"/>
      <c r="HWY45"/>
      <c r="HWZ45"/>
      <c r="HXA45"/>
      <c r="HXB45"/>
      <c r="HXC45"/>
      <c r="HXD45"/>
      <c r="HXE45"/>
      <c r="HXF45"/>
      <c r="HXG45"/>
      <c r="HXH45"/>
      <c r="HXI45"/>
      <c r="HXJ45"/>
      <c r="HXK45"/>
      <c r="HXL45"/>
      <c r="HXM45"/>
      <c r="HXN45"/>
      <c r="HXO45"/>
      <c r="HXP45"/>
      <c r="HXQ45"/>
      <c r="HXR45"/>
      <c r="HXS45"/>
      <c r="HXT45"/>
      <c r="HXU45"/>
      <c r="HXV45"/>
      <c r="HXW45"/>
      <c r="HXX45"/>
      <c r="HXY45"/>
      <c r="HXZ45"/>
      <c r="HYA45"/>
      <c r="HYB45"/>
      <c r="HYC45"/>
      <c r="HYD45"/>
      <c r="HYE45"/>
      <c r="HYF45"/>
      <c r="HYG45"/>
      <c r="HYH45"/>
      <c r="HYI45"/>
      <c r="HYJ45"/>
      <c r="HYK45"/>
      <c r="HYL45"/>
      <c r="HYM45"/>
      <c r="HYN45"/>
      <c r="HYO45"/>
      <c r="HYP45"/>
      <c r="HYQ45"/>
      <c r="HYR45"/>
      <c r="HYS45"/>
      <c r="HYT45"/>
      <c r="HYU45"/>
      <c r="HYV45"/>
      <c r="HYW45"/>
      <c r="HYX45"/>
      <c r="HYY45"/>
      <c r="HYZ45"/>
      <c r="HZA45"/>
      <c r="HZB45"/>
      <c r="HZC45"/>
      <c r="HZD45"/>
      <c r="HZE45"/>
      <c r="HZF45"/>
      <c r="HZG45"/>
      <c r="HZH45"/>
      <c r="HZI45"/>
      <c r="HZJ45"/>
      <c r="HZK45"/>
      <c r="HZL45"/>
      <c r="HZM45"/>
      <c r="HZN45"/>
      <c r="HZO45"/>
      <c r="HZP45"/>
      <c r="HZQ45"/>
      <c r="HZR45"/>
      <c r="HZS45"/>
      <c r="HZT45"/>
      <c r="HZU45"/>
      <c r="HZV45"/>
      <c r="HZW45"/>
      <c r="HZX45"/>
      <c r="HZY45"/>
      <c r="HZZ45"/>
      <c r="IAA45"/>
      <c r="IAB45"/>
      <c r="IAC45"/>
      <c r="IAD45"/>
      <c r="IAE45"/>
      <c r="IAF45"/>
      <c r="IAG45"/>
      <c r="IAH45"/>
      <c r="IAI45"/>
      <c r="IAJ45"/>
      <c r="IAK45"/>
      <c r="IAL45"/>
      <c r="IAM45"/>
      <c r="IAN45"/>
      <c r="IAO45"/>
      <c r="IAP45"/>
      <c r="IAQ45"/>
      <c r="IAR45"/>
      <c r="IAS45"/>
      <c r="IAT45"/>
      <c r="IAU45"/>
      <c r="IAV45"/>
      <c r="IAW45"/>
      <c r="IAX45"/>
      <c r="IAY45"/>
      <c r="IAZ45"/>
      <c r="IBA45"/>
      <c r="IBB45"/>
      <c r="IBC45"/>
      <c r="IBD45"/>
      <c r="IBE45"/>
      <c r="IBF45"/>
      <c r="IBG45"/>
      <c r="IBH45"/>
      <c r="IBI45"/>
      <c r="IBJ45"/>
      <c r="IBK45"/>
      <c r="IBL45"/>
      <c r="IBM45"/>
      <c r="IBN45"/>
      <c r="IBO45"/>
      <c r="IBP45"/>
      <c r="IBQ45"/>
      <c r="IBR45"/>
      <c r="IBS45"/>
      <c r="IBT45"/>
      <c r="IBU45"/>
      <c r="IBV45"/>
      <c r="IBW45"/>
      <c r="IBX45"/>
      <c r="IBY45"/>
      <c r="IBZ45"/>
      <c r="ICA45"/>
      <c r="ICB45"/>
      <c r="ICC45"/>
      <c r="ICD45"/>
      <c r="ICE45"/>
      <c r="ICF45"/>
      <c r="ICG45"/>
      <c r="ICH45"/>
      <c r="ICI45"/>
      <c r="ICJ45"/>
      <c r="ICK45"/>
      <c r="ICL45"/>
      <c r="ICM45"/>
      <c r="ICN45"/>
      <c r="ICO45"/>
      <c r="ICP45"/>
      <c r="ICQ45"/>
      <c r="ICR45"/>
      <c r="ICS45"/>
      <c r="ICT45"/>
      <c r="ICU45"/>
      <c r="ICV45"/>
      <c r="ICW45"/>
      <c r="ICX45"/>
      <c r="ICY45"/>
      <c r="ICZ45"/>
      <c r="IDA45"/>
      <c r="IDB45"/>
      <c r="IDC45"/>
      <c r="IDD45"/>
      <c r="IDE45"/>
      <c r="IDF45"/>
      <c r="IDG45"/>
      <c r="IDH45"/>
      <c r="IDI45"/>
      <c r="IDJ45"/>
      <c r="IDK45"/>
      <c r="IDL45"/>
      <c r="IDM45"/>
      <c r="IDN45"/>
      <c r="IDO45"/>
      <c r="IDP45"/>
      <c r="IDQ45"/>
      <c r="IDR45"/>
      <c r="IDS45"/>
      <c r="IDT45"/>
      <c r="IDU45"/>
      <c r="IDV45"/>
      <c r="IDW45"/>
      <c r="IDX45"/>
      <c r="IDY45"/>
      <c r="IDZ45"/>
      <c r="IEA45"/>
      <c r="IEB45"/>
      <c r="IEC45"/>
      <c r="IED45"/>
      <c r="IEE45"/>
      <c r="IEF45"/>
      <c r="IEG45"/>
      <c r="IEH45"/>
      <c r="IEI45"/>
      <c r="IEJ45"/>
      <c r="IEK45"/>
      <c r="IEL45"/>
      <c r="IEM45"/>
      <c r="IEN45"/>
      <c r="IEO45"/>
      <c r="IEP45"/>
      <c r="IEQ45"/>
      <c r="IER45"/>
      <c r="IES45"/>
      <c r="IET45"/>
      <c r="IEU45"/>
      <c r="IEV45"/>
      <c r="IEW45"/>
      <c r="IEX45"/>
      <c r="IEY45"/>
      <c r="IEZ45"/>
      <c r="IFA45"/>
      <c r="IFB45"/>
      <c r="IFC45"/>
      <c r="IFD45"/>
      <c r="IFE45"/>
      <c r="IFF45"/>
      <c r="IFG45"/>
      <c r="IFH45"/>
      <c r="IFI45"/>
      <c r="IFJ45"/>
      <c r="IFK45"/>
      <c r="IFL45"/>
      <c r="IFM45"/>
      <c r="IFN45"/>
      <c r="IFO45"/>
      <c r="IFP45"/>
      <c r="IFQ45"/>
      <c r="IFR45"/>
      <c r="IFS45"/>
      <c r="IFT45"/>
      <c r="IFU45"/>
      <c r="IFV45"/>
      <c r="IFW45"/>
      <c r="IFX45"/>
      <c r="IFY45"/>
      <c r="IFZ45"/>
      <c r="IGA45"/>
      <c r="IGB45"/>
      <c r="IGC45"/>
      <c r="IGD45"/>
      <c r="IGE45"/>
      <c r="IGF45"/>
      <c r="IGG45"/>
      <c r="IGH45"/>
      <c r="IGI45"/>
      <c r="IGJ45"/>
      <c r="IGK45"/>
      <c r="IGL45"/>
      <c r="IGM45"/>
      <c r="IGN45"/>
      <c r="IGO45"/>
      <c r="IGP45"/>
      <c r="IGQ45"/>
      <c r="IGR45"/>
      <c r="IGS45"/>
      <c r="IGT45"/>
      <c r="IGU45"/>
      <c r="IGV45"/>
      <c r="IGW45"/>
      <c r="IGX45"/>
      <c r="IGY45"/>
      <c r="IGZ45"/>
      <c r="IHA45"/>
      <c r="IHB45"/>
      <c r="IHC45"/>
      <c r="IHD45"/>
      <c r="IHE45"/>
      <c r="IHF45"/>
      <c r="IHG45"/>
      <c r="IHH45"/>
      <c r="IHI45"/>
      <c r="IHJ45"/>
      <c r="IHK45"/>
      <c r="IHL45"/>
      <c r="IHM45"/>
      <c r="IHN45"/>
      <c r="IHO45"/>
      <c r="IHP45"/>
      <c r="IHQ45"/>
      <c r="IHR45"/>
      <c r="IHS45"/>
      <c r="IHT45"/>
      <c r="IHU45"/>
      <c r="IHV45"/>
      <c r="IHW45"/>
      <c r="IHX45"/>
      <c r="IHY45"/>
      <c r="IHZ45"/>
      <c r="IIA45"/>
      <c r="IIB45"/>
      <c r="IIC45"/>
      <c r="IID45"/>
      <c r="IIE45"/>
      <c r="IIF45"/>
      <c r="IIG45"/>
      <c r="IIH45"/>
      <c r="III45"/>
      <c r="IIJ45"/>
      <c r="IIK45"/>
      <c r="IIL45"/>
      <c r="IIM45"/>
      <c r="IIN45"/>
      <c r="IIO45"/>
      <c r="IIP45"/>
      <c r="IIQ45"/>
      <c r="IIR45"/>
      <c r="IIS45"/>
      <c r="IIT45"/>
      <c r="IIU45"/>
      <c r="IIV45"/>
      <c r="IIW45"/>
      <c r="IIX45"/>
      <c r="IIY45"/>
      <c r="IIZ45"/>
      <c r="IJA45"/>
      <c r="IJB45"/>
      <c r="IJC45"/>
      <c r="IJD45"/>
      <c r="IJE45"/>
      <c r="IJF45"/>
      <c r="IJG45"/>
      <c r="IJH45"/>
      <c r="IJI45"/>
      <c r="IJJ45"/>
      <c r="IJK45"/>
      <c r="IJL45"/>
      <c r="IJM45"/>
      <c r="IJN45"/>
      <c r="IJO45"/>
      <c r="IJP45"/>
      <c r="IJQ45"/>
      <c r="IJR45"/>
      <c r="IJS45"/>
      <c r="IJT45"/>
      <c r="IJU45"/>
      <c r="IJV45"/>
      <c r="IJW45"/>
      <c r="IJX45"/>
      <c r="IJY45"/>
      <c r="IJZ45"/>
      <c r="IKA45"/>
      <c r="IKB45"/>
      <c r="IKC45"/>
      <c r="IKD45"/>
      <c r="IKE45"/>
      <c r="IKF45"/>
      <c r="IKG45"/>
      <c r="IKH45"/>
      <c r="IKI45"/>
      <c r="IKJ45"/>
      <c r="IKK45"/>
      <c r="IKL45"/>
      <c r="IKM45"/>
      <c r="IKN45"/>
      <c r="IKO45"/>
      <c r="IKP45"/>
      <c r="IKQ45"/>
      <c r="IKR45"/>
      <c r="IKS45"/>
      <c r="IKT45"/>
      <c r="IKU45"/>
      <c r="IKV45"/>
      <c r="IKW45"/>
      <c r="IKX45"/>
      <c r="IKY45"/>
      <c r="IKZ45"/>
      <c r="ILA45"/>
      <c r="ILB45"/>
      <c r="ILC45"/>
      <c r="ILD45"/>
      <c r="ILE45"/>
      <c r="ILF45"/>
      <c r="ILG45"/>
      <c r="ILH45"/>
      <c r="ILI45"/>
      <c r="ILJ45"/>
      <c r="ILK45"/>
      <c r="ILL45"/>
      <c r="ILM45"/>
      <c r="ILN45"/>
      <c r="ILO45"/>
      <c r="ILP45"/>
      <c r="ILQ45"/>
      <c r="ILR45"/>
      <c r="ILS45"/>
      <c r="ILT45"/>
      <c r="ILU45"/>
      <c r="ILV45"/>
      <c r="ILW45"/>
      <c r="ILX45"/>
      <c r="ILY45"/>
      <c r="ILZ45"/>
      <c r="IMA45"/>
      <c r="IMB45"/>
      <c r="IMC45"/>
      <c r="IMD45"/>
      <c r="IME45"/>
      <c r="IMF45"/>
      <c r="IMG45"/>
      <c r="IMH45"/>
      <c r="IMI45"/>
      <c r="IMJ45"/>
      <c r="IMK45"/>
      <c r="IML45"/>
      <c r="IMM45"/>
      <c r="IMN45"/>
      <c r="IMO45"/>
      <c r="IMP45"/>
      <c r="IMQ45"/>
      <c r="IMR45"/>
      <c r="IMS45"/>
      <c r="IMT45"/>
      <c r="IMU45"/>
      <c r="IMV45"/>
      <c r="IMW45"/>
      <c r="IMX45"/>
      <c r="IMY45"/>
      <c r="IMZ45"/>
      <c r="INA45"/>
      <c r="INB45"/>
      <c r="INC45"/>
      <c r="IND45"/>
      <c r="INE45"/>
      <c r="INF45"/>
      <c r="ING45"/>
      <c r="INH45"/>
      <c r="INI45"/>
      <c r="INJ45"/>
      <c r="INK45"/>
      <c r="INL45"/>
      <c r="INM45"/>
      <c r="INN45"/>
      <c r="INO45"/>
      <c r="INP45"/>
      <c r="INQ45"/>
      <c r="INR45"/>
      <c r="INS45"/>
      <c r="INT45"/>
      <c r="INU45"/>
      <c r="INV45"/>
      <c r="INW45"/>
      <c r="INX45"/>
      <c r="INY45"/>
      <c r="INZ45"/>
      <c r="IOA45"/>
      <c r="IOB45"/>
      <c r="IOC45"/>
      <c r="IOD45"/>
      <c r="IOE45"/>
      <c r="IOF45"/>
      <c r="IOG45"/>
      <c r="IOH45"/>
      <c r="IOI45"/>
      <c r="IOJ45"/>
      <c r="IOK45"/>
      <c r="IOL45"/>
      <c r="IOM45"/>
      <c r="ION45"/>
      <c r="IOO45"/>
      <c r="IOP45"/>
      <c r="IOQ45"/>
      <c r="IOR45"/>
      <c r="IOS45"/>
      <c r="IOT45"/>
      <c r="IOU45"/>
      <c r="IOV45"/>
      <c r="IOW45"/>
      <c r="IOX45"/>
      <c r="IOY45"/>
      <c r="IOZ45"/>
      <c r="IPA45"/>
      <c r="IPB45"/>
      <c r="IPC45"/>
      <c r="IPD45"/>
      <c r="IPE45"/>
      <c r="IPF45"/>
      <c r="IPG45"/>
      <c r="IPH45"/>
      <c r="IPI45"/>
      <c r="IPJ45"/>
      <c r="IPK45"/>
      <c r="IPL45"/>
      <c r="IPM45"/>
      <c r="IPN45"/>
      <c r="IPO45"/>
      <c r="IPP45"/>
      <c r="IPQ45"/>
      <c r="IPR45"/>
      <c r="IPS45"/>
      <c r="IPT45"/>
      <c r="IPU45"/>
      <c r="IPV45"/>
      <c r="IPW45"/>
      <c r="IPX45"/>
      <c r="IPY45"/>
      <c r="IPZ45"/>
      <c r="IQA45"/>
      <c r="IQB45"/>
      <c r="IQC45"/>
      <c r="IQD45"/>
      <c r="IQE45"/>
      <c r="IQF45"/>
      <c r="IQG45"/>
      <c r="IQH45"/>
      <c r="IQI45"/>
      <c r="IQJ45"/>
      <c r="IQK45"/>
      <c r="IQL45"/>
      <c r="IQM45"/>
      <c r="IQN45"/>
      <c r="IQO45"/>
      <c r="IQP45"/>
      <c r="IQQ45"/>
      <c r="IQR45"/>
      <c r="IQS45"/>
      <c r="IQT45"/>
      <c r="IQU45"/>
      <c r="IQV45"/>
      <c r="IQW45"/>
      <c r="IQX45"/>
      <c r="IQY45"/>
      <c r="IQZ45"/>
      <c r="IRA45"/>
      <c r="IRB45"/>
      <c r="IRC45"/>
      <c r="IRD45"/>
      <c r="IRE45"/>
      <c r="IRF45"/>
      <c r="IRG45"/>
      <c r="IRH45"/>
      <c r="IRI45"/>
      <c r="IRJ45"/>
      <c r="IRK45"/>
      <c r="IRL45"/>
      <c r="IRM45"/>
      <c r="IRN45"/>
      <c r="IRO45"/>
      <c r="IRP45"/>
      <c r="IRQ45"/>
      <c r="IRR45"/>
      <c r="IRS45"/>
      <c r="IRT45"/>
      <c r="IRU45"/>
      <c r="IRV45"/>
      <c r="IRW45"/>
      <c r="IRX45"/>
      <c r="IRY45"/>
      <c r="IRZ45"/>
      <c r="ISA45"/>
      <c r="ISB45"/>
      <c r="ISC45"/>
      <c r="ISD45"/>
      <c r="ISE45"/>
      <c r="ISF45"/>
      <c r="ISG45"/>
      <c r="ISH45"/>
      <c r="ISI45"/>
      <c r="ISJ45"/>
      <c r="ISK45"/>
      <c r="ISL45"/>
      <c r="ISM45"/>
      <c r="ISN45"/>
      <c r="ISO45"/>
      <c r="ISP45"/>
      <c r="ISQ45"/>
      <c r="ISR45"/>
      <c r="ISS45"/>
      <c r="IST45"/>
      <c r="ISU45"/>
      <c r="ISV45"/>
      <c r="ISW45"/>
      <c r="ISX45"/>
      <c r="ISY45"/>
      <c r="ISZ45"/>
      <c r="ITA45"/>
      <c r="ITB45"/>
      <c r="ITC45"/>
      <c r="ITD45"/>
      <c r="ITE45"/>
      <c r="ITF45"/>
      <c r="ITG45"/>
      <c r="ITH45"/>
      <c r="ITI45"/>
      <c r="ITJ45"/>
      <c r="ITK45"/>
      <c r="ITL45"/>
      <c r="ITM45"/>
      <c r="ITN45"/>
      <c r="ITO45"/>
      <c r="ITP45"/>
      <c r="ITQ45"/>
      <c r="ITR45"/>
      <c r="ITS45"/>
      <c r="ITT45"/>
      <c r="ITU45"/>
      <c r="ITV45"/>
      <c r="ITW45"/>
      <c r="ITX45"/>
      <c r="ITY45"/>
      <c r="ITZ45"/>
      <c r="IUA45"/>
      <c r="IUB45"/>
      <c r="IUC45"/>
      <c r="IUD45"/>
      <c r="IUE45"/>
      <c r="IUF45"/>
      <c r="IUG45"/>
      <c r="IUH45"/>
      <c r="IUI45"/>
      <c r="IUJ45"/>
      <c r="IUK45"/>
      <c r="IUL45"/>
      <c r="IUM45"/>
      <c r="IUN45"/>
      <c r="IUO45"/>
      <c r="IUP45"/>
      <c r="IUQ45"/>
      <c r="IUR45"/>
      <c r="IUS45"/>
      <c r="IUT45"/>
      <c r="IUU45"/>
      <c r="IUV45"/>
      <c r="IUW45"/>
      <c r="IUX45"/>
      <c r="IUY45"/>
      <c r="IUZ45"/>
      <c r="IVA45"/>
      <c r="IVB45"/>
      <c r="IVC45"/>
      <c r="IVD45"/>
      <c r="IVE45"/>
      <c r="IVF45"/>
      <c r="IVG45"/>
      <c r="IVH45"/>
      <c r="IVI45"/>
      <c r="IVJ45"/>
      <c r="IVK45"/>
      <c r="IVL45"/>
      <c r="IVM45"/>
      <c r="IVN45"/>
      <c r="IVO45"/>
      <c r="IVP45"/>
      <c r="IVQ45"/>
      <c r="IVR45"/>
      <c r="IVS45"/>
      <c r="IVT45"/>
      <c r="IVU45"/>
      <c r="IVV45"/>
      <c r="IVW45"/>
      <c r="IVX45"/>
      <c r="IVY45"/>
      <c r="IVZ45"/>
      <c r="IWA45"/>
      <c r="IWB45"/>
      <c r="IWC45"/>
      <c r="IWD45"/>
      <c r="IWE45"/>
      <c r="IWF45"/>
      <c r="IWG45"/>
      <c r="IWH45"/>
      <c r="IWI45"/>
      <c r="IWJ45"/>
      <c r="IWK45"/>
      <c r="IWL45"/>
      <c r="IWM45"/>
      <c r="IWN45"/>
      <c r="IWO45"/>
      <c r="IWP45"/>
      <c r="IWQ45"/>
      <c r="IWR45"/>
      <c r="IWS45"/>
      <c r="IWT45"/>
      <c r="IWU45"/>
      <c r="IWV45"/>
      <c r="IWW45"/>
      <c r="IWX45"/>
      <c r="IWY45"/>
      <c r="IWZ45"/>
      <c r="IXA45"/>
      <c r="IXB45"/>
      <c r="IXC45"/>
      <c r="IXD45"/>
      <c r="IXE45"/>
      <c r="IXF45"/>
      <c r="IXG45"/>
      <c r="IXH45"/>
      <c r="IXI45"/>
      <c r="IXJ45"/>
      <c r="IXK45"/>
      <c r="IXL45"/>
      <c r="IXM45"/>
      <c r="IXN45"/>
      <c r="IXO45"/>
      <c r="IXP45"/>
      <c r="IXQ45"/>
      <c r="IXR45"/>
      <c r="IXS45"/>
      <c r="IXT45"/>
      <c r="IXU45"/>
      <c r="IXV45"/>
      <c r="IXW45"/>
      <c r="IXX45"/>
      <c r="IXY45"/>
      <c r="IXZ45"/>
      <c r="IYA45"/>
      <c r="IYB45"/>
      <c r="IYC45"/>
      <c r="IYD45"/>
      <c r="IYE45"/>
      <c r="IYF45"/>
      <c r="IYG45"/>
      <c r="IYH45"/>
      <c r="IYI45"/>
      <c r="IYJ45"/>
      <c r="IYK45"/>
      <c r="IYL45"/>
      <c r="IYM45"/>
      <c r="IYN45"/>
      <c r="IYO45"/>
      <c r="IYP45"/>
      <c r="IYQ45"/>
      <c r="IYR45"/>
      <c r="IYS45"/>
      <c r="IYT45"/>
      <c r="IYU45"/>
      <c r="IYV45"/>
      <c r="IYW45"/>
      <c r="IYX45"/>
      <c r="IYY45"/>
      <c r="IYZ45"/>
      <c r="IZA45"/>
      <c r="IZB45"/>
      <c r="IZC45"/>
      <c r="IZD45"/>
      <c r="IZE45"/>
      <c r="IZF45"/>
      <c r="IZG45"/>
      <c r="IZH45"/>
      <c r="IZI45"/>
      <c r="IZJ45"/>
      <c r="IZK45"/>
      <c r="IZL45"/>
      <c r="IZM45"/>
      <c r="IZN45"/>
      <c r="IZO45"/>
      <c r="IZP45"/>
      <c r="IZQ45"/>
      <c r="IZR45"/>
      <c r="IZS45"/>
      <c r="IZT45"/>
      <c r="IZU45"/>
      <c r="IZV45"/>
      <c r="IZW45"/>
      <c r="IZX45"/>
      <c r="IZY45"/>
      <c r="IZZ45"/>
      <c r="JAA45"/>
      <c r="JAB45"/>
      <c r="JAC45"/>
      <c r="JAD45"/>
      <c r="JAE45"/>
      <c r="JAF45"/>
      <c r="JAG45"/>
      <c r="JAH45"/>
      <c r="JAI45"/>
      <c r="JAJ45"/>
      <c r="JAK45"/>
      <c r="JAL45"/>
      <c r="JAM45"/>
      <c r="JAN45"/>
      <c r="JAO45"/>
      <c r="JAP45"/>
      <c r="JAQ45"/>
      <c r="JAR45"/>
      <c r="JAS45"/>
      <c r="JAT45"/>
      <c r="JAU45"/>
      <c r="JAV45"/>
      <c r="JAW45"/>
      <c r="JAX45"/>
      <c r="JAY45"/>
      <c r="JAZ45"/>
      <c r="JBA45"/>
      <c r="JBB45"/>
      <c r="JBC45"/>
      <c r="JBD45"/>
      <c r="JBE45"/>
      <c r="JBF45"/>
      <c r="JBG45"/>
      <c r="JBH45"/>
      <c r="JBI45"/>
      <c r="JBJ45"/>
      <c r="JBK45"/>
      <c r="JBL45"/>
      <c r="JBM45"/>
      <c r="JBN45"/>
      <c r="JBO45"/>
      <c r="JBP45"/>
      <c r="JBQ45"/>
      <c r="JBR45"/>
      <c r="JBS45"/>
      <c r="JBT45"/>
      <c r="JBU45"/>
      <c r="JBV45"/>
      <c r="JBW45"/>
      <c r="JBX45"/>
      <c r="JBY45"/>
      <c r="JBZ45"/>
      <c r="JCA45"/>
      <c r="JCB45"/>
      <c r="JCC45"/>
      <c r="JCD45"/>
      <c r="JCE45"/>
      <c r="JCF45"/>
      <c r="JCG45"/>
      <c r="JCH45"/>
      <c r="JCI45"/>
      <c r="JCJ45"/>
      <c r="JCK45"/>
      <c r="JCL45"/>
      <c r="JCM45"/>
      <c r="JCN45"/>
      <c r="JCO45"/>
      <c r="JCP45"/>
      <c r="JCQ45"/>
      <c r="JCR45"/>
      <c r="JCS45"/>
      <c r="JCT45"/>
      <c r="JCU45"/>
      <c r="JCV45"/>
      <c r="JCW45"/>
      <c r="JCX45"/>
      <c r="JCY45"/>
      <c r="JCZ45"/>
      <c r="JDA45"/>
      <c r="JDB45"/>
      <c r="JDC45"/>
      <c r="JDD45"/>
      <c r="JDE45"/>
      <c r="JDF45"/>
      <c r="JDG45"/>
      <c r="JDH45"/>
      <c r="JDI45"/>
      <c r="JDJ45"/>
      <c r="JDK45"/>
      <c r="JDL45"/>
      <c r="JDM45"/>
      <c r="JDN45"/>
      <c r="JDO45"/>
      <c r="JDP45"/>
      <c r="JDQ45"/>
      <c r="JDR45"/>
      <c r="JDS45"/>
      <c r="JDT45"/>
      <c r="JDU45"/>
      <c r="JDV45"/>
      <c r="JDW45"/>
      <c r="JDX45"/>
      <c r="JDY45"/>
      <c r="JDZ45"/>
      <c r="JEA45"/>
      <c r="JEB45"/>
      <c r="JEC45"/>
      <c r="JED45"/>
      <c r="JEE45"/>
      <c r="JEF45"/>
      <c r="JEG45"/>
      <c r="JEH45"/>
      <c r="JEI45"/>
      <c r="JEJ45"/>
      <c r="JEK45"/>
      <c r="JEL45"/>
      <c r="JEM45"/>
      <c r="JEN45"/>
      <c r="JEO45"/>
      <c r="JEP45"/>
      <c r="JEQ45"/>
      <c r="JER45"/>
      <c r="JES45"/>
      <c r="JET45"/>
      <c r="JEU45"/>
      <c r="JEV45"/>
      <c r="JEW45"/>
      <c r="JEX45"/>
      <c r="JEY45"/>
      <c r="JEZ45"/>
      <c r="JFA45"/>
      <c r="JFB45"/>
      <c r="JFC45"/>
      <c r="JFD45"/>
      <c r="JFE45"/>
      <c r="JFF45"/>
      <c r="JFG45"/>
      <c r="JFH45"/>
      <c r="JFI45"/>
      <c r="JFJ45"/>
      <c r="JFK45"/>
      <c r="JFL45"/>
      <c r="JFM45"/>
      <c r="JFN45"/>
      <c r="JFO45"/>
      <c r="JFP45"/>
      <c r="JFQ45"/>
      <c r="JFR45"/>
      <c r="JFS45"/>
      <c r="JFT45"/>
      <c r="JFU45"/>
      <c r="JFV45"/>
      <c r="JFW45"/>
      <c r="JFX45"/>
      <c r="JFY45"/>
      <c r="JFZ45"/>
      <c r="JGA45"/>
      <c r="JGB45"/>
      <c r="JGC45"/>
      <c r="JGD45"/>
      <c r="JGE45"/>
      <c r="JGF45"/>
      <c r="JGG45"/>
      <c r="JGH45"/>
      <c r="JGI45"/>
      <c r="JGJ45"/>
      <c r="JGK45"/>
      <c r="JGL45"/>
      <c r="JGM45"/>
      <c r="JGN45"/>
      <c r="JGO45"/>
      <c r="JGP45"/>
      <c r="JGQ45"/>
      <c r="JGR45"/>
      <c r="JGS45"/>
      <c r="JGT45"/>
      <c r="JGU45"/>
      <c r="JGV45"/>
      <c r="JGW45"/>
      <c r="JGX45"/>
      <c r="JGY45"/>
      <c r="JGZ45"/>
      <c r="JHA45"/>
      <c r="JHB45"/>
      <c r="JHC45"/>
      <c r="JHD45"/>
      <c r="JHE45"/>
      <c r="JHF45"/>
      <c r="JHG45"/>
      <c r="JHH45"/>
      <c r="JHI45"/>
      <c r="JHJ45"/>
      <c r="JHK45"/>
      <c r="JHL45"/>
      <c r="JHM45"/>
      <c r="JHN45"/>
      <c r="JHO45"/>
      <c r="JHP45"/>
      <c r="JHQ45"/>
      <c r="JHR45"/>
      <c r="JHS45"/>
      <c r="JHT45"/>
      <c r="JHU45"/>
      <c r="JHV45"/>
      <c r="JHW45"/>
      <c r="JHX45"/>
      <c r="JHY45"/>
      <c r="JHZ45"/>
      <c r="JIA45"/>
      <c r="JIB45"/>
      <c r="JIC45"/>
      <c r="JID45"/>
      <c r="JIE45"/>
      <c r="JIF45"/>
      <c r="JIG45"/>
      <c r="JIH45"/>
      <c r="JII45"/>
      <c r="JIJ45"/>
      <c r="JIK45"/>
      <c r="JIL45"/>
      <c r="JIM45"/>
      <c r="JIN45"/>
      <c r="JIO45"/>
      <c r="JIP45"/>
      <c r="JIQ45"/>
      <c r="JIR45"/>
      <c r="JIS45"/>
      <c r="JIT45"/>
      <c r="JIU45"/>
      <c r="JIV45"/>
      <c r="JIW45"/>
      <c r="JIX45"/>
      <c r="JIY45"/>
      <c r="JIZ45"/>
      <c r="JJA45"/>
      <c r="JJB45"/>
      <c r="JJC45"/>
      <c r="JJD45"/>
      <c r="JJE45"/>
      <c r="JJF45"/>
      <c r="JJG45"/>
      <c r="JJH45"/>
      <c r="JJI45"/>
      <c r="JJJ45"/>
      <c r="JJK45"/>
      <c r="JJL45"/>
      <c r="JJM45"/>
      <c r="JJN45"/>
      <c r="JJO45"/>
      <c r="JJP45"/>
      <c r="JJQ45"/>
      <c r="JJR45"/>
      <c r="JJS45"/>
      <c r="JJT45"/>
      <c r="JJU45"/>
      <c r="JJV45"/>
      <c r="JJW45"/>
      <c r="JJX45"/>
      <c r="JJY45"/>
      <c r="JJZ45"/>
      <c r="JKA45"/>
      <c r="JKB45"/>
      <c r="JKC45"/>
      <c r="JKD45"/>
      <c r="JKE45"/>
      <c r="JKF45"/>
      <c r="JKG45"/>
      <c r="JKH45"/>
      <c r="JKI45"/>
      <c r="JKJ45"/>
      <c r="JKK45"/>
      <c r="JKL45"/>
      <c r="JKM45"/>
      <c r="JKN45"/>
      <c r="JKO45"/>
      <c r="JKP45"/>
      <c r="JKQ45"/>
      <c r="JKR45"/>
      <c r="JKS45"/>
      <c r="JKT45"/>
      <c r="JKU45"/>
      <c r="JKV45"/>
      <c r="JKW45"/>
      <c r="JKX45"/>
      <c r="JKY45"/>
      <c r="JKZ45"/>
      <c r="JLA45"/>
      <c r="JLB45"/>
      <c r="JLC45"/>
      <c r="JLD45"/>
      <c r="JLE45"/>
      <c r="JLF45"/>
      <c r="JLG45"/>
      <c r="JLH45"/>
      <c r="JLI45"/>
      <c r="JLJ45"/>
      <c r="JLK45"/>
      <c r="JLL45"/>
      <c r="JLM45"/>
      <c r="JLN45"/>
      <c r="JLO45"/>
      <c r="JLP45"/>
      <c r="JLQ45"/>
      <c r="JLR45"/>
      <c r="JLS45"/>
      <c r="JLT45"/>
      <c r="JLU45"/>
      <c r="JLV45"/>
      <c r="JLW45"/>
      <c r="JLX45"/>
      <c r="JLY45"/>
      <c r="JLZ45"/>
      <c r="JMA45"/>
      <c r="JMB45"/>
      <c r="JMC45"/>
      <c r="JMD45"/>
      <c r="JME45"/>
      <c r="JMF45"/>
      <c r="JMG45"/>
      <c r="JMH45"/>
      <c r="JMI45"/>
      <c r="JMJ45"/>
      <c r="JMK45"/>
      <c r="JML45"/>
      <c r="JMM45"/>
      <c r="JMN45"/>
      <c r="JMO45"/>
      <c r="JMP45"/>
      <c r="JMQ45"/>
      <c r="JMR45"/>
      <c r="JMS45"/>
      <c r="JMT45"/>
      <c r="JMU45"/>
      <c r="JMV45"/>
      <c r="JMW45"/>
      <c r="JMX45"/>
      <c r="JMY45"/>
      <c r="JMZ45"/>
      <c r="JNA45"/>
      <c r="JNB45"/>
      <c r="JNC45"/>
      <c r="JND45"/>
      <c r="JNE45"/>
      <c r="JNF45"/>
      <c r="JNG45"/>
      <c r="JNH45"/>
      <c r="JNI45"/>
      <c r="JNJ45"/>
      <c r="JNK45"/>
      <c r="JNL45"/>
      <c r="JNM45"/>
      <c r="JNN45"/>
      <c r="JNO45"/>
      <c r="JNP45"/>
      <c r="JNQ45"/>
      <c r="JNR45"/>
      <c r="JNS45"/>
      <c r="JNT45"/>
      <c r="JNU45"/>
      <c r="JNV45"/>
      <c r="JNW45"/>
      <c r="JNX45"/>
      <c r="JNY45"/>
      <c r="JNZ45"/>
      <c r="JOA45"/>
      <c r="JOB45"/>
      <c r="JOC45"/>
      <c r="JOD45"/>
      <c r="JOE45"/>
      <c r="JOF45"/>
      <c r="JOG45"/>
      <c r="JOH45"/>
      <c r="JOI45"/>
      <c r="JOJ45"/>
      <c r="JOK45"/>
      <c r="JOL45"/>
      <c r="JOM45"/>
      <c r="JON45"/>
      <c r="JOO45"/>
      <c r="JOP45"/>
      <c r="JOQ45"/>
      <c r="JOR45"/>
      <c r="JOS45"/>
      <c r="JOT45"/>
      <c r="JOU45"/>
      <c r="JOV45"/>
      <c r="JOW45"/>
      <c r="JOX45"/>
      <c r="JOY45"/>
      <c r="JOZ45"/>
      <c r="JPA45"/>
      <c r="JPB45"/>
      <c r="JPC45"/>
      <c r="JPD45"/>
      <c r="JPE45"/>
      <c r="JPF45"/>
      <c r="JPG45"/>
      <c r="JPH45"/>
      <c r="JPI45"/>
      <c r="JPJ45"/>
      <c r="JPK45"/>
      <c r="JPL45"/>
      <c r="JPM45"/>
      <c r="JPN45"/>
      <c r="JPO45"/>
      <c r="JPP45"/>
      <c r="JPQ45"/>
      <c r="JPR45"/>
      <c r="JPS45"/>
      <c r="JPT45"/>
      <c r="JPU45"/>
      <c r="JPV45"/>
      <c r="JPW45"/>
      <c r="JPX45"/>
      <c r="JPY45"/>
      <c r="JPZ45"/>
      <c r="JQA45"/>
      <c r="JQB45"/>
      <c r="JQC45"/>
      <c r="JQD45"/>
      <c r="JQE45"/>
      <c r="JQF45"/>
      <c r="JQG45"/>
      <c r="JQH45"/>
      <c r="JQI45"/>
      <c r="JQJ45"/>
      <c r="JQK45"/>
      <c r="JQL45"/>
      <c r="JQM45"/>
      <c r="JQN45"/>
      <c r="JQO45"/>
      <c r="JQP45"/>
      <c r="JQQ45"/>
      <c r="JQR45"/>
      <c r="JQS45"/>
      <c r="JQT45"/>
      <c r="JQU45"/>
      <c r="JQV45"/>
      <c r="JQW45"/>
      <c r="JQX45"/>
      <c r="JQY45"/>
      <c r="JQZ45"/>
      <c r="JRA45"/>
      <c r="JRB45"/>
      <c r="JRC45"/>
      <c r="JRD45"/>
      <c r="JRE45"/>
      <c r="JRF45"/>
      <c r="JRG45"/>
      <c r="JRH45"/>
      <c r="JRI45"/>
      <c r="JRJ45"/>
      <c r="JRK45"/>
      <c r="JRL45"/>
      <c r="JRM45"/>
      <c r="JRN45"/>
      <c r="JRO45"/>
      <c r="JRP45"/>
      <c r="JRQ45"/>
      <c r="JRR45"/>
      <c r="JRS45"/>
      <c r="JRT45"/>
      <c r="JRU45"/>
      <c r="JRV45"/>
      <c r="JRW45"/>
      <c r="JRX45"/>
      <c r="JRY45"/>
      <c r="JRZ45"/>
      <c r="JSA45"/>
      <c r="JSB45"/>
      <c r="JSC45"/>
      <c r="JSD45"/>
      <c r="JSE45"/>
      <c r="JSF45"/>
      <c r="JSG45"/>
      <c r="JSH45"/>
      <c r="JSI45"/>
      <c r="JSJ45"/>
      <c r="JSK45"/>
      <c r="JSL45"/>
      <c r="JSM45"/>
      <c r="JSN45"/>
      <c r="JSO45"/>
      <c r="JSP45"/>
      <c r="JSQ45"/>
      <c r="JSR45"/>
      <c r="JSS45"/>
      <c r="JST45"/>
      <c r="JSU45"/>
      <c r="JSV45"/>
      <c r="JSW45"/>
      <c r="JSX45"/>
      <c r="JSY45"/>
      <c r="JSZ45"/>
      <c r="JTA45"/>
      <c r="JTB45"/>
      <c r="JTC45"/>
      <c r="JTD45"/>
      <c r="JTE45"/>
      <c r="JTF45"/>
      <c r="JTG45"/>
      <c r="JTH45"/>
      <c r="JTI45"/>
      <c r="JTJ45"/>
      <c r="JTK45"/>
      <c r="JTL45"/>
      <c r="JTM45"/>
      <c r="JTN45"/>
      <c r="JTO45"/>
      <c r="JTP45"/>
      <c r="JTQ45"/>
      <c r="JTR45"/>
      <c r="JTS45"/>
      <c r="JTT45"/>
      <c r="JTU45"/>
      <c r="JTV45"/>
      <c r="JTW45"/>
      <c r="JTX45"/>
      <c r="JTY45"/>
      <c r="JTZ45"/>
      <c r="JUA45"/>
      <c r="JUB45"/>
      <c r="JUC45"/>
      <c r="JUD45"/>
      <c r="JUE45"/>
      <c r="JUF45"/>
      <c r="JUG45"/>
      <c r="JUH45"/>
      <c r="JUI45"/>
      <c r="JUJ45"/>
      <c r="JUK45"/>
      <c r="JUL45"/>
      <c r="JUM45"/>
      <c r="JUN45"/>
      <c r="JUO45"/>
      <c r="JUP45"/>
      <c r="JUQ45"/>
      <c r="JUR45"/>
      <c r="JUS45"/>
      <c r="JUT45"/>
      <c r="JUU45"/>
      <c r="JUV45"/>
      <c r="JUW45"/>
      <c r="JUX45"/>
      <c r="JUY45"/>
      <c r="JUZ45"/>
      <c r="JVA45"/>
      <c r="JVB45"/>
      <c r="JVC45"/>
      <c r="JVD45"/>
      <c r="JVE45"/>
      <c r="JVF45"/>
      <c r="JVG45"/>
      <c r="JVH45"/>
      <c r="JVI45"/>
      <c r="JVJ45"/>
      <c r="JVK45"/>
      <c r="JVL45"/>
      <c r="JVM45"/>
      <c r="JVN45"/>
      <c r="JVO45"/>
      <c r="JVP45"/>
      <c r="JVQ45"/>
      <c r="JVR45"/>
      <c r="JVS45"/>
      <c r="JVT45"/>
      <c r="JVU45"/>
      <c r="JVV45"/>
      <c r="JVW45"/>
      <c r="JVX45"/>
      <c r="JVY45"/>
      <c r="JVZ45"/>
      <c r="JWA45"/>
      <c r="JWB45"/>
      <c r="JWC45"/>
      <c r="JWD45"/>
      <c r="JWE45"/>
      <c r="JWF45"/>
      <c r="JWG45"/>
      <c r="JWH45"/>
      <c r="JWI45"/>
      <c r="JWJ45"/>
      <c r="JWK45"/>
      <c r="JWL45"/>
      <c r="JWM45"/>
      <c r="JWN45"/>
      <c r="JWO45"/>
      <c r="JWP45"/>
      <c r="JWQ45"/>
      <c r="JWR45"/>
      <c r="JWS45"/>
      <c r="JWT45"/>
      <c r="JWU45"/>
      <c r="JWV45"/>
      <c r="JWW45"/>
      <c r="JWX45"/>
      <c r="JWY45"/>
      <c r="JWZ45"/>
      <c r="JXA45"/>
      <c r="JXB45"/>
      <c r="JXC45"/>
      <c r="JXD45"/>
      <c r="JXE45"/>
      <c r="JXF45"/>
      <c r="JXG45"/>
      <c r="JXH45"/>
      <c r="JXI45"/>
      <c r="JXJ45"/>
      <c r="JXK45"/>
      <c r="JXL45"/>
      <c r="JXM45"/>
      <c r="JXN45"/>
      <c r="JXO45"/>
      <c r="JXP45"/>
      <c r="JXQ45"/>
      <c r="JXR45"/>
      <c r="JXS45"/>
      <c r="JXT45"/>
      <c r="JXU45"/>
      <c r="JXV45"/>
      <c r="JXW45"/>
      <c r="JXX45"/>
      <c r="JXY45"/>
      <c r="JXZ45"/>
      <c r="JYA45"/>
      <c r="JYB45"/>
      <c r="JYC45"/>
      <c r="JYD45"/>
      <c r="JYE45"/>
      <c r="JYF45"/>
      <c r="JYG45"/>
      <c r="JYH45"/>
      <c r="JYI45"/>
      <c r="JYJ45"/>
      <c r="JYK45"/>
      <c r="JYL45"/>
      <c r="JYM45"/>
      <c r="JYN45"/>
      <c r="JYO45"/>
      <c r="JYP45"/>
      <c r="JYQ45"/>
      <c r="JYR45"/>
      <c r="JYS45"/>
      <c r="JYT45"/>
      <c r="JYU45"/>
      <c r="JYV45"/>
      <c r="JYW45"/>
      <c r="JYX45"/>
      <c r="JYY45"/>
      <c r="JYZ45"/>
      <c r="JZA45"/>
      <c r="JZB45"/>
      <c r="JZC45"/>
      <c r="JZD45"/>
      <c r="JZE45"/>
      <c r="JZF45"/>
      <c r="JZG45"/>
      <c r="JZH45"/>
      <c r="JZI45"/>
      <c r="JZJ45"/>
      <c r="JZK45"/>
      <c r="JZL45"/>
      <c r="JZM45"/>
      <c r="JZN45"/>
      <c r="JZO45"/>
      <c r="JZP45"/>
      <c r="JZQ45"/>
      <c r="JZR45"/>
      <c r="JZS45"/>
      <c r="JZT45"/>
      <c r="JZU45"/>
      <c r="JZV45"/>
      <c r="JZW45"/>
      <c r="JZX45"/>
      <c r="JZY45"/>
      <c r="JZZ45"/>
      <c r="KAA45"/>
      <c r="KAB45"/>
      <c r="KAC45"/>
      <c r="KAD45"/>
      <c r="KAE45"/>
      <c r="KAF45"/>
      <c r="KAG45"/>
      <c r="KAH45"/>
      <c r="KAI45"/>
      <c r="KAJ45"/>
      <c r="KAK45"/>
      <c r="KAL45"/>
      <c r="KAM45"/>
      <c r="KAN45"/>
      <c r="KAO45"/>
      <c r="KAP45"/>
      <c r="KAQ45"/>
      <c r="KAR45"/>
      <c r="KAS45"/>
      <c r="KAT45"/>
      <c r="KAU45"/>
      <c r="KAV45"/>
      <c r="KAW45"/>
      <c r="KAX45"/>
      <c r="KAY45"/>
      <c r="KAZ45"/>
      <c r="KBA45"/>
      <c r="KBB45"/>
      <c r="KBC45"/>
      <c r="KBD45"/>
      <c r="KBE45"/>
      <c r="KBF45"/>
      <c r="KBG45"/>
      <c r="KBH45"/>
      <c r="KBI45"/>
      <c r="KBJ45"/>
      <c r="KBK45"/>
      <c r="KBL45"/>
      <c r="KBM45"/>
      <c r="KBN45"/>
      <c r="KBO45"/>
      <c r="KBP45"/>
      <c r="KBQ45"/>
      <c r="KBR45"/>
      <c r="KBS45"/>
      <c r="KBT45"/>
      <c r="KBU45"/>
      <c r="KBV45"/>
      <c r="KBW45"/>
      <c r="KBX45"/>
      <c r="KBY45"/>
      <c r="KBZ45"/>
      <c r="KCA45"/>
      <c r="KCB45"/>
      <c r="KCC45"/>
      <c r="KCD45"/>
      <c r="KCE45"/>
      <c r="KCF45"/>
      <c r="KCG45"/>
      <c r="KCH45"/>
      <c r="KCI45"/>
      <c r="KCJ45"/>
      <c r="KCK45"/>
      <c r="KCL45"/>
      <c r="KCM45"/>
      <c r="KCN45"/>
      <c r="KCO45"/>
      <c r="KCP45"/>
      <c r="KCQ45"/>
      <c r="KCR45"/>
      <c r="KCS45"/>
      <c r="KCT45"/>
      <c r="KCU45"/>
      <c r="KCV45"/>
      <c r="KCW45"/>
      <c r="KCX45"/>
      <c r="KCY45"/>
      <c r="KCZ45"/>
      <c r="KDA45"/>
      <c r="KDB45"/>
      <c r="KDC45"/>
      <c r="KDD45"/>
      <c r="KDE45"/>
      <c r="KDF45"/>
      <c r="KDG45"/>
      <c r="KDH45"/>
      <c r="KDI45"/>
      <c r="KDJ45"/>
      <c r="KDK45"/>
      <c r="KDL45"/>
      <c r="KDM45"/>
      <c r="KDN45"/>
      <c r="KDO45"/>
      <c r="KDP45"/>
      <c r="KDQ45"/>
      <c r="KDR45"/>
      <c r="KDS45"/>
      <c r="KDT45"/>
      <c r="KDU45"/>
      <c r="KDV45"/>
      <c r="KDW45"/>
      <c r="KDX45"/>
      <c r="KDY45"/>
      <c r="KDZ45"/>
      <c r="KEA45"/>
      <c r="KEB45"/>
      <c r="KEC45"/>
      <c r="KED45"/>
      <c r="KEE45"/>
      <c r="KEF45"/>
      <c r="KEG45"/>
      <c r="KEH45"/>
      <c r="KEI45"/>
      <c r="KEJ45"/>
      <c r="KEK45"/>
      <c r="KEL45"/>
      <c r="KEM45"/>
      <c r="KEN45"/>
      <c r="KEO45"/>
      <c r="KEP45"/>
      <c r="KEQ45"/>
      <c r="KER45"/>
      <c r="KES45"/>
      <c r="KET45"/>
      <c r="KEU45"/>
      <c r="KEV45"/>
      <c r="KEW45"/>
      <c r="KEX45"/>
      <c r="KEY45"/>
      <c r="KEZ45"/>
      <c r="KFA45"/>
      <c r="KFB45"/>
      <c r="KFC45"/>
      <c r="KFD45"/>
      <c r="KFE45"/>
      <c r="KFF45"/>
      <c r="KFG45"/>
      <c r="KFH45"/>
      <c r="KFI45"/>
      <c r="KFJ45"/>
      <c r="KFK45"/>
      <c r="KFL45"/>
      <c r="KFM45"/>
      <c r="KFN45"/>
      <c r="KFO45"/>
      <c r="KFP45"/>
      <c r="KFQ45"/>
      <c r="KFR45"/>
      <c r="KFS45"/>
      <c r="KFT45"/>
      <c r="KFU45"/>
      <c r="KFV45"/>
      <c r="KFW45"/>
      <c r="KFX45"/>
      <c r="KFY45"/>
      <c r="KFZ45"/>
      <c r="KGA45"/>
      <c r="KGB45"/>
      <c r="KGC45"/>
      <c r="KGD45"/>
      <c r="KGE45"/>
      <c r="KGF45"/>
      <c r="KGG45"/>
      <c r="KGH45"/>
      <c r="KGI45"/>
      <c r="KGJ45"/>
      <c r="KGK45"/>
      <c r="KGL45"/>
      <c r="KGM45"/>
      <c r="KGN45"/>
      <c r="KGO45"/>
      <c r="KGP45"/>
      <c r="KGQ45"/>
      <c r="KGR45"/>
      <c r="KGS45"/>
      <c r="KGT45"/>
      <c r="KGU45"/>
      <c r="KGV45"/>
      <c r="KGW45"/>
      <c r="KGX45"/>
      <c r="KGY45"/>
      <c r="KGZ45"/>
      <c r="KHA45"/>
      <c r="KHB45"/>
      <c r="KHC45"/>
      <c r="KHD45"/>
      <c r="KHE45"/>
      <c r="KHF45"/>
      <c r="KHG45"/>
      <c r="KHH45"/>
      <c r="KHI45"/>
      <c r="KHJ45"/>
      <c r="KHK45"/>
      <c r="KHL45"/>
      <c r="KHM45"/>
      <c r="KHN45"/>
      <c r="KHO45"/>
      <c r="KHP45"/>
      <c r="KHQ45"/>
      <c r="KHR45"/>
      <c r="KHS45"/>
      <c r="KHT45"/>
      <c r="KHU45"/>
      <c r="KHV45"/>
      <c r="KHW45"/>
      <c r="KHX45"/>
      <c r="KHY45"/>
      <c r="KHZ45"/>
      <c r="KIA45"/>
      <c r="KIB45"/>
      <c r="KIC45"/>
      <c r="KID45"/>
      <c r="KIE45"/>
      <c r="KIF45"/>
      <c r="KIG45"/>
      <c r="KIH45"/>
      <c r="KII45"/>
      <c r="KIJ45"/>
      <c r="KIK45"/>
      <c r="KIL45"/>
      <c r="KIM45"/>
      <c r="KIN45"/>
      <c r="KIO45"/>
      <c r="KIP45"/>
      <c r="KIQ45"/>
      <c r="KIR45"/>
      <c r="KIS45"/>
      <c r="KIT45"/>
      <c r="KIU45"/>
      <c r="KIV45"/>
      <c r="KIW45"/>
      <c r="KIX45"/>
      <c r="KIY45"/>
      <c r="KIZ45"/>
      <c r="KJA45"/>
      <c r="KJB45"/>
      <c r="KJC45"/>
      <c r="KJD45"/>
      <c r="KJE45"/>
      <c r="KJF45"/>
      <c r="KJG45"/>
      <c r="KJH45"/>
      <c r="KJI45"/>
      <c r="KJJ45"/>
      <c r="KJK45"/>
      <c r="KJL45"/>
      <c r="KJM45"/>
      <c r="KJN45"/>
      <c r="KJO45"/>
      <c r="KJP45"/>
      <c r="KJQ45"/>
      <c r="KJR45"/>
      <c r="KJS45"/>
      <c r="KJT45"/>
      <c r="KJU45"/>
      <c r="KJV45"/>
      <c r="KJW45"/>
      <c r="KJX45"/>
      <c r="KJY45"/>
      <c r="KJZ45"/>
      <c r="KKA45"/>
      <c r="KKB45"/>
      <c r="KKC45"/>
      <c r="KKD45"/>
      <c r="KKE45"/>
      <c r="KKF45"/>
      <c r="KKG45"/>
      <c r="KKH45"/>
      <c r="KKI45"/>
      <c r="KKJ45"/>
      <c r="KKK45"/>
      <c r="KKL45"/>
      <c r="KKM45"/>
      <c r="KKN45"/>
      <c r="KKO45"/>
      <c r="KKP45"/>
      <c r="KKQ45"/>
      <c r="KKR45"/>
      <c r="KKS45"/>
      <c r="KKT45"/>
      <c r="KKU45"/>
      <c r="KKV45"/>
      <c r="KKW45"/>
      <c r="KKX45"/>
      <c r="KKY45"/>
      <c r="KKZ45"/>
      <c r="KLA45"/>
      <c r="KLB45"/>
      <c r="KLC45"/>
      <c r="KLD45"/>
      <c r="KLE45"/>
      <c r="KLF45"/>
      <c r="KLG45"/>
      <c r="KLH45"/>
      <c r="KLI45"/>
      <c r="KLJ45"/>
      <c r="KLK45"/>
      <c r="KLL45"/>
      <c r="KLM45"/>
      <c r="KLN45"/>
      <c r="KLO45"/>
      <c r="KLP45"/>
      <c r="KLQ45"/>
      <c r="KLR45"/>
      <c r="KLS45"/>
      <c r="KLT45"/>
      <c r="KLU45"/>
      <c r="KLV45"/>
      <c r="KLW45"/>
      <c r="KLX45"/>
      <c r="KLY45"/>
      <c r="KLZ45"/>
      <c r="KMA45"/>
      <c r="KMB45"/>
      <c r="KMC45"/>
      <c r="KMD45"/>
      <c r="KME45"/>
      <c r="KMF45"/>
      <c r="KMG45"/>
      <c r="KMH45"/>
      <c r="KMI45"/>
      <c r="KMJ45"/>
      <c r="KMK45"/>
      <c r="KML45"/>
      <c r="KMM45"/>
      <c r="KMN45"/>
      <c r="KMO45"/>
      <c r="KMP45"/>
      <c r="KMQ45"/>
      <c r="KMR45"/>
      <c r="KMS45"/>
      <c r="KMT45"/>
      <c r="KMU45"/>
      <c r="KMV45"/>
      <c r="KMW45"/>
      <c r="KMX45"/>
      <c r="KMY45"/>
      <c r="KMZ45"/>
      <c r="KNA45"/>
      <c r="KNB45"/>
      <c r="KNC45"/>
      <c r="KND45"/>
      <c r="KNE45"/>
      <c r="KNF45"/>
      <c r="KNG45"/>
      <c r="KNH45"/>
      <c r="KNI45"/>
      <c r="KNJ45"/>
      <c r="KNK45"/>
      <c r="KNL45"/>
      <c r="KNM45"/>
      <c r="KNN45"/>
      <c r="KNO45"/>
      <c r="KNP45"/>
      <c r="KNQ45"/>
      <c r="KNR45"/>
      <c r="KNS45"/>
      <c r="KNT45"/>
      <c r="KNU45"/>
      <c r="KNV45"/>
      <c r="KNW45"/>
      <c r="KNX45"/>
      <c r="KNY45"/>
      <c r="KNZ45"/>
      <c r="KOA45"/>
      <c r="KOB45"/>
      <c r="KOC45"/>
      <c r="KOD45"/>
      <c r="KOE45"/>
      <c r="KOF45"/>
      <c r="KOG45"/>
      <c r="KOH45"/>
      <c r="KOI45"/>
      <c r="KOJ45"/>
      <c r="KOK45"/>
      <c r="KOL45"/>
      <c r="KOM45"/>
      <c r="KON45"/>
      <c r="KOO45"/>
      <c r="KOP45"/>
      <c r="KOQ45"/>
      <c r="KOR45"/>
      <c r="KOS45"/>
      <c r="KOT45"/>
      <c r="KOU45"/>
      <c r="KOV45"/>
      <c r="KOW45"/>
      <c r="KOX45"/>
      <c r="KOY45"/>
      <c r="KOZ45"/>
      <c r="KPA45"/>
      <c r="KPB45"/>
      <c r="KPC45"/>
      <c r="KPD45"/>
      <c r="KPE45"/>
      <c r="KPF45"/>
      <c r="KPG45"/>
      <c r="KPH45"/>
      <c r="KPI45"/>
      <c r="KPJ45"/>
      <c r="KPK45"/>
      <c r="KPL45"/>
      <c r="KPM45"/>
      <c r="KPN45"/>
      <c r="KPO45"/>
      <c r="KPP45"/>
      <c r="KPQ45"/>
      <c r="KPR45"/>
      <c r="KPS45"/>
      <c r="KPT45"/>
      <c r="KPU45"/>
      <c r="KPV45"/>
      <c r="KPW45"/>
      <c r="KPX45"/>
      <c r="KPY45"/>
      <c r="KPZ45"/>
      <c r="KQA45"/>
      <c r="KQB45"/>
      <c r="KQC45"/>
      <c r="KQD45"/>
      <c r="KQE45"/>
      <c r="KQF45"/>
      <c r="KQG45"/>
      <c r="KQH45"/>
      <c r="KQI45"/>
      <c r="KQJ45"/>
      <c r="KQK45"/>
      <c r="KQL45"/>
      <c r="KQM45"/>
      <c r="KQN45"/>
      <c r="KQO45"/>
      <c r="KQP45"/>
      <c r="KQQ45"/>
      <c r="KQR45"/>
      <c r="KQS45"/>
      <c r="KQT45"/>
      <c r="KQU45"/>
      <c r="KQV45"/>
      <c r="KQW45"/>
      <c r="KQX45"/>
      <c r="KQY45"/>
      <c r="KQZ45"/>
      <c r="KRA45"/>
      <c r="KRB45"/>
      <c r="KRC45"/>
      <c r="KRD45"/>
      <c r="KRE45"/>
      <c r="KRF45"/>
      <c r="KRG45"/>
      <c r="KRH45"/>
      <c r="KRI45"/>
      <c r="KRJ45"/>
      <c r="KRK45"/>
      <c r="KRL45"/>
      <c r="KRM45"/>
      <c r="KRN45"/>
      <c r="KRO45"/>
      <c r="KRP45"/>
      <c r="KRQ45"/>
      <c r="KRR45"/>
      <c r="KRS45"/>
      <c r="KRT45"/>
      <c r="KRU45"/>
      <c r="KRV45"/>
      <c r="KRW45"/>
      <c r="KRX45"/>
      <c r="KRY45"/>
      <c r="KRZ45"/>
      <c r="KSA45"/>
      <c r="KSB45"/>
      <c r="KSC45"/>
      <c r="KSD45"/>
      <c r="KSE45"/>
      <c r="KSF45"/>
      <c r="KSG45"/>
      <c r="KSH45"/>
      <c r="KSI45"/>
      <c r="KSJ45"/>
      <c r="KSK45"/>
      <c r="KSL45"/>
      <c r="KSM45"/>
      <c r="KSN45"/>
      <c r="KSO45"/>
      <c r="KSP45"/>
      <c r="KSQ45"/>
      <c r="KSR45"/>
      <c r="KSS45"/>
      <c r="KST45"/>
      <c r="KSU45"/>
      <c r="KSV45"/>
      <c r="KSW45"/>
      <c r="KSX45"/>
      <c r="KSY45"/>
      <c r="KSZ45"/>
      <c r="KTA45"/>
      <c r="KTB45"/>
      <c r="KTC45"/>
      <c r="KTD45"/>
      <c r="KTE45"/>
      <c r="KTF45"/>
      <c r="KTG45"/>
      <c r="KTH45"/>
      <c r="KTI45"/>
      <c r="KTJ45"/>
      <c r="KTK45"/>
      <c r="KTL45"/>
      <c r="KTM45"/>
      <c r="KTN45"/>
      <c r="KTO45"/>
      <c r="KTP45"/>
      <c r="KTQ45"/>
      <c r="KTR45"/>
      <c r="KTS45"/>
      <c r="KTT45"/>
      <c r="KTU45"/>
      <c r="KTV45"/>
      <c r="KTW45"/>
      <c r="KTX45"/>
      <c r="KTY45"/>
      <c r="KTZ45"/>
      <c r="KUA45"/>
      <c r="KUB45"/>
      <c r="KUC45"/>
      <c r="KUD45"/>
      <c r="KUE45"/>
      <c r="KUF45"/>
      <c r="KUG45"/>
      <c r="KUH45"/>
      <c r="KUI45"/>
      <c r="KUJ45"/>
      <c r="KUK45"/>
      <c r="KUL45"/>
      <c r="KUM45"/>
      <c r="KUN45"/>
      <c r="KUO45"/>
      <c r="KUP45"/>
      <c r="KUQ45"/>
      <c r="KUR45"/>
      <c r="KUS45"/>
      <c r="KUT45"/>
      <c r="KUU45"/>
      <c r="KUV45"/>
      <c r="KUW45"/>
      <c r="KUX45"/>
      <c r="KUY45"/>
      <c r="KUZ45"/>
      <c r="KVA45"/>
      <c r="KVB45"/>
      <c r="KVC45"/>
      <c r="KVD45"/>
      <c r="KVE45"/>
      <c r="KVF45"/>
      <c r="KVG45"/>
      <c r="KVH45"/>
      <c r="KVI45"/>
      <c r="KVJ45"/>
      <c r="KVK45"/>
      <c r="KVL45"/>
      <c r="KVM45"/>
      <c r="KVN45"/>
      <c r="KVO45"/>
      <c r="KVP45"/>
      <c r="KVQ45"/>
      <c r="KVR45"/>
      <c r="KVS45"/>
      <c r="KVT45"/>
      <c r="KVU45"/>
      <c r="KVV45"/>
      <c r="KVW45"/>
      <c r="KVX45"/>
      <c r="KVY45"/>
      <c r="KVZ45"/>
      <c r="KWA45"/>
      <c r="KWB45"/>
      <c r="KWC45"/>
      <c r="KWD45"/>
      <c r="KWE45"/>
      <c r="KWF45"/>
      <c r="KWG45"/>
      <c r="KWH45"/>
      <c r="KWI45"/>
      <c r="KWJ45"/>
      <c r="KWK45"/>
      <c r="KWL45"/>
      <c r="KWM45"/>
      <c r="KWN45"/>
      <c r="KWO45"/>
      <c r="KWP45"/>
      <c r="KWQ45"/>
      <c r="KWR45"/>
      <c r="KWS45"/>
      <c r="KWT45"/>
      <c r="KWU45"/>
      <c r="KWV45"/>
      <c r="KWW45"/>
      <c r="KWX45"/>
      <c r="KWY45"/>
      <c r="KWZ45"/>
      <c r="KXA45"/>
      <c r="KXB45"/>
      <c r="KXC45"/>
      <c r="KXD45"/>
      <c r="KXE45"/>
      <c r="KXF45"/>
      <c r="KXG45"/>
      <c r="KXH45"/>
      <c r="KXI45"/>
      <c r="KXJ45"/>
      <c r="KXK45"/>
      <c r="KXL45"/>
      <c r="KXM45"/>
      <c r="KXN45"/>
      <c r="KXO45"/>
      <c r="KXP45"/>
      <c r="KXQ45"/>
      <c r="KXR45"/>
      <c r="KXS45"/>
      <c r="KXT45"/>
      <c r="KXU45"/>
      <c r="KXV45"/>
      <c r="KXW45"/>
      <c r="KXX45"/>
      <c r="KXY45"/>
      <c r="KXZ45"/>
      <c r="KYA45"/>
      <c r="KYB45"/>
      <c r="KYC45"/>
      <c r="KYD45"/>
      <c r="KYE45"/>
      <c r="KYF45"/>
      <c r="KYG45"/>
      <c r="KYH45"/>
      <c r="KYI45"/>
      <c r="KYJ45"/>
      <c r="KYK45"/>
      <c r="KYL45"/>
      <c r="KYM45"/>
      <c r="KYN45"/>
      <c r="KYO45"/>
      <c r="KYP45"/>
      <c r="KYQ45"/>
      <c r="KYR45"/>
      <c r="KYS45"/>
      <c r="KYT45"/>
      <c r="KYU45"/>
      <c r="KYV45"/>
      <c r="KYW45"/>
      <c r="KYX45"/>
      <c r="KYY45"/>
      <c r="KYZ45"/>
      <c r="KZA45"/>
      <c r="KZB45"/>
      <c r="KZC45"/>
      <c r="KZD45"/>
      <c r="KZE45"/>
      <c r="KZF45"/>
      <c r="KZG45"/>
      <c r="KZH45"/>
      <c r="KZI45"/>
      <c r="KZJ45"/>
      <c r="KZK45"/>
      <c r="KZL45"/>
      <c r="KZM45"/>
      <c r="KZN45"/>
      <c r="KZO45"/>
      <c r="KZP45"/>
      <c r="KZQ45"/>
      <c r="KZR45"/>
      <c r="KZS45"/>
      <c r="KZT45"/>
      <c r="KZU45"/>
      <c r="KZV45"/>
      <c r="KZW45"/>
      <c r="KZX45"/>
      <c r="KZY45"/>
      <c r="KZZ45"/>
      <c r="LAA45"/>
      <c r="LAB45"/>
      <c r="LAC45"/>
      <c r="LAD45"/>
      <c r="LAE45"/>
      <c r="LAF45"/>
      <c r="LAG45"/>
      <c r="LAH45"/>
      <c r="LAI45"/>
      <c r="LAJ45"/>
      <c r="LAK45"/>
      <c r="LAL45"/>
      <c r="LAM45"/>
      <c r="LAN45"/>
      <c r="LAO45"/>
      <c r="LAP45"/>
      <c r="LAQ45"/>
      <c r="LAR45"/>
      <c r="LAS45"/>
      <c r="LAT45"/>
      <c r="LAU45"/>
      <c r="LAV45"/>
      <c r="LAW45"/>
      <c r="LAX45"/>
      <c r="LAY45"/>
      <c r="LAZ45"/>
      <c r="LBA45"/>
      <c r="LBB45"/>
      <c r="LBC45"/>
      <c r="LBD45"/>
      <c r="LBE45"/>
      <c r="LBF45"/>
      <c r="LBG45"/>
      <c r="LBH45"/>
      <c r="LBI45"/>
      <c r="LBJ45"/>
      <c r="LBK45"/>
      <c r="LBL45"/>
      <c r="LBM45"/>
      <c r="LBN45"/>
      <c r="LBO45"/>
      <c r="LBP45"/>
      <c r="LBQ45"/>
      <c r="LBR45"/>
      <c r="LBS45"/>
      <c r="LBT45"/>
      <c r="LBU45"/>
      <c r="LBV45"/>
      <c r="LBW45"/>
      <c r="LBX45"/>
      <c r="LBY45"/>
      <c r="LBZ45"/>
      <c r="LCA45"/>
      <c r="LCB45"/>
      <c r="LCC45"/>
      <c r="LCD45"/>
      <c r="LCE45"/>
      <c r="LCF45"/>
      <c r="LCG45"/>
      <c r="LCH45"/>
      <c r="LCI45"/>
      <c r="LCJ45"/>
      <c r="LCK45"/>
      <c r="LCL45"/>
      <c r="LCM45"/>
      <c r="LCN45"/>
      <c r="LCO45"/>
      <c r="LCP45"/>
      <c r="LCQ45"/>
      <c r="LCR45"/>
      <c r="LCS45"/>
      <c r="LCT45"/>
      <c r="LCU45"/>
      <c r="LCV45"/>
      <c r="LCW45"/>
      <c r="LCX45"/>
      <c r="LCY45"/>
      <c r="LCZ45"/>
      <c r="LDA45"/>
      <c r="LDB45"/>
      <c r="LDC45"/>
      <c r="LDD45"/>
      <c r="LDE45"/>
      <c r="LDF45"/>
      <c r="LDG45"/>
      <c r="LDH45"/>
      <c r="LDI45"/>
      <c r="LDJ45"/>
      <c r="LDK45"/>
      <c r="LDL45"/>
      <c r="LDM45"/>
      <c r="LDN45"/>
      <c r="LDO45"/>
      <c r="LDP45"/>
      <c r="LDQ45"/>
      <c r="LDR45"/>
      <c r="LDS45"/>
      <c r="LDT45"/>
      <c r="LDU45"/>
      <c r="LDV45"/>
      <c r="LDW45"/>
      <c r="LDX45"/>
      <c r="LDY45"/>
      <c r="LDZ45"/>
      <c r="LEA45"/>
      <c r="LEB45"/>
      <c r="LEC45"/>
      <c r="LED45"/>
      <c r="LEE45"/>
      <c r="LEF45"/>
      <c r="LEG45"/>
      <c r="LEH45"/>
      <c r="LEI45"/>
      <c r="LEJ45"/>
      <c r="LEK45"/>
      <c r="LEL45"/>
      <c r="LEM45"/>
      <c r="LEN45"/>
      <c r="LEO45"/>
      <c r="LEP45"/>
      <c r="LEQ45"/>
      <c r="LER45"/>
      <c r="LES45"/>
      <c r="LET45"/>
      <c r="LEU45"/>
      <c r="LEV45"/>
      <c r="LEW45"/>
      <c r="LEX45"/>
      <c r="LEY45"/>
      <c r="LEZ45"/>
      <c r="LFA45"/>
      <c r="LFB45"/>
      <c r="LFC45"/>
      <c r="LFD45"/>
      <c r="LFE45"/>
      <c r="LFF45"/>
      <c r="LFG45"/>
      <c r="LFH45"/>
      <c r="LFI45"/>
      <c r="LFJ45"/>
      <c r="LFK45"/>
      <c r="LFL45"/>
      <c r="LFM45"/>
      <c r="LFN45"/>
      <c r="LFO45"/>
      <c r="LFP45"/>
      <c r="LFQ45"/>
      <c r="LFR45"/>
      <c r="LFS45"/>
      <c r="LFT45"/>
      <c r="LFU45"/>
      <c r="LFV45"/>
      <c r="LFW45"/>
      <c r="LFX45"/>
      <c r="LFY45"/>
      <c r="LFZ45"/>
      <c r="LGA45"/>
      <c r="LGB45"/>
      <c r="LGC45"/>
      <c r="LGD45"/>
      <c r="LGE45"/>
      <c r="LGF45"/>
      <c r="LGG45"/>
      <c r="LGH45"/>
      <c r="LGI45"/>
      <c r="LGJ45"/>
      <c r="LGK45"/>
      <c r="LGL45"/>
      <c r="LGM45"/>
      <c r="LGN45"/>
      <c r="LGO45"/>
      <c r="LGP45"/>
      <c r="LGQ45"/>
      <c r="LGR45"/>
      <c r="LGS45"/>
      <c r="LGT45"/>
      <c r="LGU45"/>
      <c r="LGV45"/>
      <c r="LGW45"/>
      <c r="LGX45"/>
      <c r="LGY45"/>
      <c r="LGZ45"/>
      <c r="LHA45"/>
      <c r="LHB45"/>
      <c r="LHC45"/>
      <c r="LHD45"/>
      <c r="LHE45"/>
      <c r="LHF45"/>
      <c r="LHG45"/>
      <c r="LHH45"/>
      <c r="LHI45"/>
      <c r="LHJ45"/>
      <c r="LHK45"/>
      <c r="LHL45"/>
      <c r="LHM45"/>
      <c r="LHN45"/>
      <c r="LHO45"/>
      <c r="LHP45"/>
      <c r="LHQ45"/>
      <c r="LHR45"/>
      <c r="LHS45"/>
      <c r="LHT45"/>
      <c r="LHU45"/>
      <c r="LHV45"/>
      <c r="LHW45"/>
      <c r="LHX45"/>
      <c r="LHY45"/>
      <c r="LHZ45"/>
      <c r="LIA45"/>
      <c r="LIB45"/>
      <c r="LIC45"/>
      <c r="LID45"/>
      <c r="LIE45"/>
      <c r="LIF45"/>
      <c r="LIG45"/>
      <c r="LIH45"/>
      <c r="LII45"/>
      <c r="LIJ45"/>
      <c r="LIK45"/>
      <c r="LIL45"/>
      <c r="LIM45"/>
      <c r="LIN45"/>
      <c r="LIO45"/>
      <c r="LIP45"/>
      <c r="LIQ45"/>
      <c r="LIR45"/>
      <c r="LIS45"/>
      <c r="LIT45"/>
      <c r="LIU45"/>
      <c r="LIV45"/>
      <c r="LIW45"/>
      <c r="LIX45"/>
      <c r="LIY45"/>
      <c r="LIZ45"/>
      <c r="LJA45"/>
      <c r="LJB45"/>
      <c r="LJC45"/>
      <c r="LJD45"/>
      <c r="LJE45"/>
      <c r="LJF45"/>
      <c r="LJG45"/>
      <c r="LJH45"/>
      <c r="LJI45"/>
      <c r="LJJ45"/>
      <c r="LJK45"/>
      <c r="LJL45"/>
      <c r="LJM45"/>
      <c r="LJN45"/>
      <c r="LJO45"/>
      <c r="LJP45"/>
      <c r="LJQ45"/>
      <c r="LJR45"/>
      <c r="LJS45"/>
      <c r="LJT45"/>
      <c r="LJU45"/>
      <c r="LJV45"/>
      <c r="LJW45"/>
      <c r="LJX45"/>
      <c r="LJY45"/>
      <c r="LJZ45"/>
      <c r="LKA45"/>
      <c r="LKB45"/>
      <c r="LKC45"/>
      <c r="LKD45"/>
      <c r="LKE45"/>
      <c r="LKF45"/>
      <c r="LKG45"/>
      <c r="LKH45"/>
      <c r="LKI45"/>
      <c r="LKJ45"/>
      <c r="LKK45"/>
      <c r="LKL45"/>
      <c r="LKM45"/>
      <c r="LKN45"/>
      <c r="LKO45"/>
      <c r="LKP45"/>
      <c r="LKQ45"/>
      <c r="LKR45"/>
      <c r="LKS45"/>
      <c r="LKT45"/>
      <c r="LKU45"/>
      <c r="LKV45"/>
      <c r="LKW45"/>
      <c r="LKX45"/>
      <c r="LKY45"/>
      <c r="LKZ45"/>
      <c r="LLA45"/>
      <c r="LLB45"/>
      <c r="LLC45"/>
      <c r="LLD45"/>
      <c r="LLE45"/>
      <c r="LLF45"/>
      <c r="LLG45"/>
      <c r="LLH45"/>
      <c r="LLI45"/>
      <c r="LLJ45"/>
      <c r="LLK45"/>
      <c r="LLL45"/>
      <c r="LLM45"/>
      <c r="LLN45"/>
      <c r="LLO45"/>
      <c r="LLP45"/>
      <c r="LLQ45"/>
      <c r="LLR45"/>
      <c r="LLS45"/>
      <c r="LLT45"/>
      <c r="LLU45"/>
      <c r="LLV45"/>
      <c r="LLW45"/>
      <c r="LLX45"/>
      <c r="LLY45"/>
      <c r="LLZ45"/>
      <c r="LMA45"/>
      <c r="LMB45"/>
      <c r="LMC45"/>
      <c r="LMD45"/>
      <c r="LME45"/>
      <c r="LMF45"/>
      <c r="LMG45"/>
      <c r="LMH45"/>
      <c r="LMI45"/>
      <c r="LMJ45"/>
      <c r="LMK45"/>
      <c r="LML45"/>
      <c r="LMM45"/>
      <c r="LMN45"/>
      <c r="LMO45"/>
      <c r="LMP45"/>
      <c r="LMQ45"/>
      <c r="LMR45"/>
      <c r="LMS45"/>
      <c r="LMT45"/>
      <c r="LMU45"/>
      <c r="LMV45"/>
      <c r="LMW45"/>
      <c r="LMX45"/>
      <c r="LMY45"/>
      <c r="LMZ45"/>
      <c r="LNA45"/>
      <c r="LNB45"/>
      <c r="LNC45"/>
      <c r="LND45"/>
      <c r="LNE45"/>
      <c r="LNF45"/>
      <c r="LNG45"/>
      <c r="LNH45"/>
      <c r="LNI45"/>
      <c r="LNJ45"/>
      <c r="LNK45"/>
      <c r="LNL45"/>
      <c r="LNM45"/>
      <c r="LNN45"/>
      <c r="LNO45"/>
      <c r="LNP45"/>
      <c r="LNQ45"/>
      <c r="LNR45"/>
      <c r="LNS45"/>
      <c r="LNT45"/>
      <c r="LNU45"/>
      <c r="LNV45"/>
      <c r="LNW45"/>
      <c r="LNX45"/>
      <c r="LNY45"/>
      <c r="LNZ45"/>
      <c r="LOA45"/>
      <c r="LOB45"/>
      <c r="LOC45"/>
      <c r="LOD45"/>
      <c r="LOE45"/>
      <c r="LOF45"/>
      <c r="LOG45"/>
      <c r="LOH45"/>
      <c r="LOI45"/>
      <c r="LOJ45"/>
      <c r="LOK45"/>
      <c r="LOL45"/>
      <c r="LOM45"/>
      <c r="LON45"/>
      <c r="LOO45"/>
      <c r="LOP45"/>
      <c r="LOQ45"/>
      <c r="LOR45"/>
      <c r="LOS45"/>
      <c r="LOT45"/>
      <c r="LOU45"/>
      <c r="LOV45"/>
      <c r="LOW45"/>
      <c r="LOX45"/>
      <c r="LOY45"/>
      <c r="LOZ45"/>
      <c r="LPA45"/>
      <c r="LPB45"/>
      <c r="LPC45"/>
      <c r="LPD45"/>
      <c r="LPE45"/>
      <c r="LPF45"/>
      <c r="LPG45"/>
      <c r="LPH45"/>
      <c r="LPI45"/>
      <c r="LPJ45"/>
      <c r="LPK45"/>
      <c r="LPL45"/>
      <c r="LPM45"/>
      <c r="LPN45"/>
      <c r="LPO45"/>
      <c r="LPP45"/>
      <c r="LPQ45"/>
      <c r="LPR45"/>
      <c r="LPS45"/>
      <c r="LPT45"/>
      <c r="LPU45"/>
      <c r="LPV45"/>
      <c r="LPW45"/>
      <c r="LPX45"/>
      <c r="LPY45"/>
      <c r="LPZ45"/>
      <c r="LQA45"/>
      <c r="LQB45"/>
      <c r="LQC45"/>
      <c r="LQD45"/>
      <c r="LQE45"/>
      <c r="LQF45"/>
      <c r="LQG45"/>
      <c r="LQH45"/>
      <c r="LQI45"/>
      <c r="LQJ45"/>
      <c r="LQK45"/>
      <c r="LQL45"/>
      <c r="LQM45"/>
      <c r="LQN45"/>
      <c r="LQO45"/>
      <c r="LQP45"/>
      <c r="LQQ45"/>
      <c r="LQR45"/>
      <c r="LQS45"/>
      <c r="LQT45"/>
      <c r="LQU45"/>
      <c r="LQV45"/>
      <c r="LQW45"/>
      <c r="LQX45"/>
      <c r="LQY45"/>
      <c r="LQZ45"/>
      <c r="LRA45"/>
      <c r="LRB45"/>
      <c r="LRC45"/>
      <c r="LRD45"/>
      <c r="LRE45"/>
      <c r="LRF45"/>
      <c r="LRG45"/>
      <c r="LRH45"/>
      <c r="LRI45"/>
      <c r="LRJ45"/>
      <c r="LRK45"/>
      <c r="LRL45"/>
      <c r="LRM45"/>
      <c r="LRN45"/>
      <c r="LRO45"/>
      <c r="LRP45"/>
      <c r="LRQ45"/>
      <c r="LRR45"/>
      <c r="LRS45"/>
      <c r="LRT45"/>
      <c r="LRU45"/>
      <c r="LRV45"/>
      <c r="LRW45"/>
      <c r="LRX45"/>
      <c r="LRY45"/>
      <c r="LRZ45"/>
      <c r="LSA45"/>
      <c r="LSB45"/>
      <c r="LSC45"/>
      <c r="LSD45"/>
      <c r="LSE45"/>
      <c r="LSF45"/>
      <c r="LSG45"/>
      <c r="LSH45"/>
      <c r="LSI45"/>
      <c r="LSJ45"/>
      <c r="LSK45"/>
      <c r="LSL45"/>
      <c r="LSM45"/>
      <c r="LSN45"/>
      <c r="LSO45"/>
      <c r="LSP45"/>
      <c r="LSQ45"/>
      <c r="LSR45"/>
      <c r="LSS45"/>
      <c r="LST45"/>
      <c r="LSU45"/>
      <c r="LSV45"/>
      <c r="LSW45"/>
      <c r="LSX45"/>
      <c r="LSY45"/>
      <c r="LSZ45"/>
      <c r="LTA45"/>
      <c r="LTB45"/>
      <c r="LTC45"/>
      <c r="LTD45"/>
      <c r="LTE45"/>
      <c r="LTF45"/>
      <c r="LTG45"/>
      <c r="LTH45"/>
      <c r="LTI45"/>
      <c r="LTJ45"/>
      <c r="LTK45"/>
      <c r="LTL45"/>
      <c r="LTM45"/>
      <c r="LTN45"/>
      <c r="LTO45"/>
      <c r="LTP45"/>
      <c r="LTQ45"/>
      <c r="LTR45"/>
      <c r="LTS45"/>
      <c r="LTT45"/>
      <c r="LTU45"/>
      <c r="LTV45"/>
      <c r="LTW45"/>
      <c r="LTX45"/>
      <c r="LTY45"/>
      <c r="LTZ45"/>
      <c r="LUA45"/>
      <c r="LUB45"/>
      <c r="LUC45"/>
      <c r="LUD45"/>
      <c r="LUE45"/>
      <c r="LUF45"/>
      <c r="LUG45"/>
      <c r="LUH45"/>
      <c r="LUI45"/>
      <c r="LUJ45"/>
      <c r="LUK45"/>
      <c r="LUL45"/>
      <c r="LUM45"/>
      <c r="LUN45"/>
      <c r="LUO45"/>
      <c r="LUP45"/>
      <c r="LUQ45"/>
      <c r="LUR45"/>
      <c r="LUS45"/>
      <c r="LUT45"/>
      <c r="LUU45"/>
      <c r="LUV45"/>
      <c r="LUW45"/>
      <c r="LUX45"/>
      <c r="LUY45"/>
      <c r="LUZ45"/>
      <c r="LVA45"/>
      <c r="LVB45"/>
      <c r="LVC45"/>
      <c r="LVD45"/>
      <c r="LVE45"/>
      <c r="LVF45"/>
      <c r="LVG45"/>
      <c r="LVH45"/>
      <c r="LVI45"/>
      <c r="LVJ45"/>
      <c r="LVK45"/>
      <c r="LVL45"/>
      <c r="LVM45"/>
      <c r="LVN45"/>
      <c r="LVO45"/>
      <c r="LVP45"/>
      <c r="LVQ45"/>
      <c r="LVR45"/>
      <c r="LVS45"/>
      <c r="LVT45"/>
      <c r="LVU45"/>
      <c r="LVV45"/>
      <c r="LVW45"/>
      <c r="LVX45"/>
      <c r="LVY45"/>
      <c r="LVZ45"/>
      <c r="LWA45"/>
      <c r="LWB45"/>
      <c r="LWC45"/>
      <c r="LWD45"/>
      <c r="LWE45"/>
      <c r="LWF45"/>
      <c r="LWG45"/>
      <c r="LWH45"/>
      <c r="LWI45"/>
      <c r="LWJ45"/>
      <c r="LWK45"/>
      <c r="LWL45"/>
      <c r="LWM45"/>
      <c r="LWN45"/>
      <c r="LWO45"/>
      <c r="LWP45"/>
      <c r="LWQ45"/>
      <c r="LWR45"/>
      <c r="LWS45"/>
      <c r="LWT45"/>
      <c r="LWU45"/>
      <c r="LWV45"/>
      <c r="LWW45"/>
      <c r="LWX45"/>
      <c r="LWY45"/>
      <c r="LWZ45"/>
      <c r="LXA45"/>
      <c r="LXB45"/>
      <c r="LXC45"/>
      <c r="LXD45"/>
      <c r="LXE45"/>
      <c r="LXF45"/>
      <c r="LXG45"/>
      <c r="LXH45"/>
      <c r="LXI45"/>
      <c r="LXJ45"/>
      <c r="LXK45"/>
      <c r="LXL45"/>
      <c r="LXM45"/>
      <c r="LXN45"/>
      <c r="LXO45"/>
      <c r="LXP45"/>
      <c r="LXQ45"/>
      <c r="LXR45"/>
      <c r="LXS45"/>
      <c r="LXT45"/>
      <c r="LXU45"/>
      <c r="LXV45"/>
      <c r="LXW45"/>
      <c r="LXX45"/>
      <c r="LXY45"/>
      <c r="LXZ45"/>
      <c r="LYA45"/>
      <c r="LYB45"/>
      <c r="LYC45"/>
      <c r="LYD45"/>
      <c r="LYE45"/>
      <c r="LYF45"/>
      <c r="LYG45"/>
      <c r="LYH45"/>
      <c r="LYI45"/>
      <c r="LYJ45"/>
      <c r="LYK45"/>
      <c r="LYL45"/>
      <c r="LYM45"/>
      <c r="LYN45"/>
      <c r="LYO45"/>
      <c r="LYP45"/>
      <c r="LYQ45"/>
      <c r="LYR45"/>
      <c r="LYS45"/>
      <c r="LYT45"/>
      <c r="LYU45"/>
      <c r="LYV45"/>
      <c r="LYW45"/>
      <c r="LYX45"/>
      <c r="LYY45"/>
      <c r="LYZ45"/>
      <c r="LZA45"/>
      <c r="LZB45"/>
      <c r="LZC45"/>
      <c r="LZD45"/>
      <c r="LZE45"/>
      <c r="LZF45"/>
      <c r="LZG45"/>
      <c r="LZH45"/>
      <c r="LZI45"/>
      <c r="LZJ45"/>
      <c r="LZK45"/>
      <c r="LZL45"/>
      <c r="LZM45"/>
      <c r="LZN45"/>
      <c r="LZO45"/>
      <c r="LZP45"/>
      <c r="LZQ45"/>
      <c r="LZR45"/>
      <c r="LZS45"/>
      <c r="LZT45"/>
      <c r="LZU45"/>
      <c r="LZV45"/>
      <c r="LZW45"/>
      <c r="LZX45"/>
      <c r="LZY45"/>
      <c r="LZZ45"/>
      <c r="MAA45"/>
      <c r="MAB45"/>
      <c r="MAC45"/>
      <c r="MAD45"/>
      <c r="MAE45"/>
      <c r="MAF45"/>
      <c r="MAG45"/>
      <c r="MAH45"/>
      <c r="MAI45"/>
      <c r="MAJ45"/>
      <c r="MAK45"/>
      <c r="MAL45"/>
      <c r="MAM45"/>
      <c r="MAN45"/>
      <c r="MAO45"/>
      <c r="MAP45"/>
      <c r="MAQ45"/>
      <c r="MAR45"/>
      <c r="MAS45"/>
      <c r="MAT45"/>
      <c r="MAU45"/>
      <c r="MAV45"/>
      <c r="MAW45"/>
      <c r="MAX45"/>
      <c r="MAY45"/>
      <c r="MAZ45"/>
      <c r="MBA45"/>
      <c r="MBB45"/>
      <c r="MBC45"/>
      <c r="MBD45"/>
      <c r="MBE45"/>
      <c r="MBF45"/>
      <c r="MBG45"/>
      <c r="MBH45"/>
      <c r="MBI45"/>
      <c r="MBJ45"/>
      <c r="MBK45"/>
      <c r="MBL45"/>
      <c r="MBM45"/>
      <c r="MBN45"/>
      <c r="MBO45"/>
      <c r="MBP45"/>
      <c r="MBQ45"/>
      <c r="MBR45"/>
      <c r="MBS45"/>
      <c r="MBT45"/>
      <c r="MBU45"/>
      <c r="MBV45"/>
      <c r="MBW45"/>
      <c r="MBX45"/>
      <c r="MBY45"/>
      <c r="MBZ45"/>
      <c r="MCA45"/>
      <c r="MCB45"/>
      <c r="MCC45"/>
      <c r="MCD45"/>
      <c r="MCE45"/>
      <c r="MCF45"/>
      <c r="MCG45"/>
      <c r="MCH45"/>
      <c r="MCI45"/>
      <c r="MCJ45"/>
      <c r="MCK45"/>
      <c r="MCL45"/>
      <c r="MCM45"/>
      <c r="MCN45"/>
      <c r="MCO45"/>
      <c r="MCP45"/>
      <c r="MCQ45"/>
      <c r="MCR45"/>
      <c r="MCS45"/>
      <c r="MCT45"/>
      <c r="MCU45"/>
      <c r="MCV45"/>
      <c r="MCW45"/>
      <c r="MCX45"/>
      <c r="MCY45"/>
      <c r="MCZ45"/>
      <c r="MDA45"/>
      <c r="MDB45"/>
      <c r="MDC45"/>
      <c r="MDD45"/>
      <c r="MDE45"/>
      <c r="MDF45"/>
      <c r="MDG45"/>
      <c r="MDH45"/>
      <c r="MDI45"/>
      <c r="MDJ45"/>
      <c r="MDK45"/>
      <c r="MDL45"/>
      <c r="MDM45"/>
      <c r="MDN45"/>
      <c r="MDO45"/>
      <c r="MDP45"/>
      <c r="MDQ45"/>
      <c r="MDR45"/>
      <c r="MDS45"/>
      <c r="MDT45"/>
      <c r="MDU45"/>
      <c r="MDV45"/>
      <c r="MDW45"/>
      <c r="MDX45"/>
      <c r="MDY45"/>
      <c r="MDZ45"/>
      <c r="MEA45"/>
      <c r="MEB45"/>
      <c r="MEC45"/>
      <c r="MED45"/>
      <c r="MEE45"/>
      <c r="MEF45"/>
      <c r="MEG45"/>
      <c r="MEH45"/>
      <c r="MEI45"/>
      <c r="MEJ45"/>
      <c r="MEK45"/>
      <c r="MEL45"/>
      <c r="MEM45"/>
      <c r="MEN45"/>
      <c r="MEO45"/>
      <c r="MEP45"/>
      <c r="MEQ45"/>
      <c r="MER45"/>
      <c r="MES45"/>
      <c r="MET45"/>
      <c r="MEU45"/>
      <c r="MEV45"/>
      <c r="MEW45"/>
      <c r="MEX45"/>
      <c r="MEY45"/>
      <c r="MEZ45"/>
      <c r="MFA45"/>
      <c r="MFB45"/>
      <c r="MFC45"/>
      <c r="MFD45"/>
      <c r="MFE45"/>
      <c r="MFF45"/>
      <c r="MFG45"/>
      <c r="MFH45"/>
      <c r="MFI45"/>
      <c r="MFJ45"/>
      <c r="MFK45"/>
      <c r="MFL45"/>
      <c r="MFM45"/>
      <c r="MFN45"/>
      <c r="MFO45"/>
      <c r="MFP45"/>
      <c r="MFQ45"/>
      <c r="MFR45"/>
      <c r="MFS45"/>
      <c r="MFT45"/>
      <c r="MFU45"/>
      <c r="MFV45"/>
      <c r="MFW45"/>
      <c r="MFX45"/>
      <c r="MFY45"/>
      <c r="MFZ45"/>
      <c r="MGA45"/>
      <c r="MGB45"/>
      <c r="MGC45"/>
      <c r="MGD45"/>
      <c r="MGE45"/>
      <c r="MGF45"/>
      <c r="MGG45"/>
      <c r="MGH45"/>
      <c r="MGI45"/>
      <c r="MGJ45"/>
      <c r="MGK45"/>
      <c r="MGL45"/>
      <c r="MGM45"/>
      <c r="MGN45"/>
      <c r="MGO45"/>
      <c r="MGP45"/>
      <c r="MGQ45"/>
      <c r="MGR45"/>
      <c r="MGS45"/>
      <c r="MGT45"/>
      <c r="MGU45"/>
      <c r="MGV45"/>
      <c r="MGW45"/>
      <c r="MGX45"/>
      <c r="MGY45"/>
      <c r="MGZ45"/>
      <c r="MHA45"/>
      <c r="MHB45"/>
      <c r="MHC45"/>
      <c r="MHD45"/>
      <c r="MHE45"/>
      <c r="MHF45"/>
      <c r="MHG45"/>
      <c r="MHH45"/>
      <c r="MHI45"/>
      <c r="MHJ45"/>
      <c r="MHK45"/>
      <c r="MHL45"/>
      <c r="MHM45"/>
      <c r="MHN45"/>
      <c r="MHO45"/>
      <c r="MHP45"/>
      <c r="MHQ45"/>
      <c r="MHR45"/>
      <c r="MHS45"/>
      <c r="MHT45"/>
      <c r="MHU45"/>
      <c r="MHV45"/>
      <c r="MHW45"/>
      <c r="MHX45"/>
      <c r="MHY45"/>
      <c r="MHZ45"/>
      <c r="MIA45"/>
      <c r="MIB45"/>
      <c r="MIC45"/>
      <c r="MID45"/>
      <c r="MIE45"/>
      <c r="MIF45"/>
      <c r="MIG45"/>
      <c r="MIH45"/>
      <c r="MII45"/>
      <c r="MIJ45"/>
      <c r="MIK45"/>
      <c r="MIL45"/>
      <c r="MIM45"/>
      <c r="MIN45"/>
      <c r="MIO45"/>
      <c r="MIP45"/>
      <c r="MIQ45"/>
      <c r="MIR45"/>
      <c r="MIS45"/>
      <c r="MIT45"/>
      <c r="MIU45"/>
      <c r="MIV45"/>
      <c r="MIW45"/>
      <c r="MIX45"/>
      <c r="MIY45"/>
      <c r="MIZ45"/>
      <c r="MJA45"/>
      <c r="MJB45"/>
      <c r="MJC45"/>
      <c r="MJD45"/>
      <c r="MJE45"/>
      <c r="MJF45"/>
      <c r="MJG45"/>
      <c r="MJH45"/>
      <c r="MJI45"/>
      <c r="MJJ45"/>
      <c r="MJK45"/>
      <c r="MJL45"/>
      <c r="MJM45"/>
      <c r="MJN45"/>
      <c r="MJO45"/>
      <c r="MJP45"/>
      <c r="MJQ45"/>
      <c r="MJR45"/>
      <c r="MJS45"/>
      <c r="MJT45"/>
      <c r="MJU45"/>
      <c r="MJV45"/>
      <c r="MJW45"/>
      <c r="MJX45"/>
      <c r="MJY45"/>
      <c r="MJZ45"/>
      <c r="MKA45"/>
      <c r="MKB45"/>
      <c r="MKC45"/>
      <c r="MKD45"/>
      <c r="MKE45"/>
      <c r="MKF45"/>
      <c r="MKG45"/>
      <c r="MKH45"/>
      <c r="MKI45"/>
      <c r="MKJ45"/>
      <c r="MKK45"/>
      <c r="MKL45"/>
      <c r="MKM45"/>
      <c r="MKN45"/>
      <c r="MKO45"/>
      <c r="MKP45"/>
      <c r="MKQ45"/>
      <c r="MKR45"/>
      <c r="MKS45"/>
      <c r="MKT45"/>
      <c r="MKU45"/>
      <c r="MKV45"/>
      <c r="MKW45"/>
      <c r="MKX45"/>
      <c r="MKY45"/>
      <c r="MKZ45"/>
      <c r="MLA45"/>
      <c r="MLB45"/>
      <c r="MLC45"/>
      <c r="MLD45"/>
      <c r="MLE45"/>
      <c r="MLF45"/>
      <c r="MLG45"/>
      <c r="MLH45"/>
      <c r="MLI45"/>
      <c r="MLJ45"/>
      <c r="MLK45"/>
      <c r="MLL45"/>
      <c r="MLM45"/>
      <c r="MLN45"/>
      <c r="MLO45"/>
      <c r="MLP45"/>
      <c r="MLQ45"/>
      <c r="MLR45"/>
      <c r="MLS45"/>
      <c r="MLT45"/>
      <c r="MLU45"/>
      <c r="MLV45"/>
      <c r="MLW45"/>
      <c r="MLX45"/>
      <c r="MLY45"/>
      <c r="MLZ45"/>
      <c r="MMA45"/>
      <c r="MMB45"/>
      <c r="MMC45"/>
      <c r="MMD45"/>
      <c r="MME45"/>
      <c r="MMF45"/>
      <c r="MMG45"/>
      <c r="MMH45"/>
      <c r="MMI45"/>
      <c r="MMJ45"/>
      <c r="MMK45"/>
      <c r="MML45"/>
      <c r="MMM45"/>
      <c r="MMN45"/>
      <c r="MMO45"/>
      <c r="MMP45"/>
      <c r="MMQ45"/>
      <c r="MMR45"/>
      <c r="MMS45"/>
      <c r="MMT45"/>
      <c r="MMU45"/>
      <c r="MMV45"/>
      <c r="MMW45"/>
      <c r="MMX45"/>
      <c r="MMY45"/>
      <c r="MMZ45"/>
      <c r="MNA45"/>
      <c r="MNB45"/>
      <c r="MNC45"/>
      <c r="MND45"/>
      <c r="MNE45"/>
      <c r="MNF45"/>
      <c r="MNG45"/>
      <c r="MNH45"/>
      <c r="MNI45"/>
      <c r="MNJ45"/>
      <c r="MNK45"/>
      <c r="MNL45"/>
      <c r="MNM45"/>
      <c r="MNN45"/>
      <c r="MNO45"/>
      <c r="MNP45"/>
      <c r="MNQ45"/>
      <c r="MNR45"/>
      <c r="MNS45"/>
      <c r="MNT45"/>
      <c r="MNU45"/>
      <c r="MNV45"/>
      <c r="MNW45"/>
      <c r="MNX45"/>
      <c r="MNY45"/>
      <c r="MNZ45"/>
      <c r="MOA45"/>
      <c r="MOB45"/>
      <c r="MOC45"/>
      <c r="MOD45"/>
      <c r="MOE45"/>
      <c r="MOF45"/>
      <c r="MOG45"/>
      <c r="MOH45"/>
      <c r="MOI45"/>
      <c r="MOJ45"/>
      <c r="MOK45"/>
      <c r="MOL45"/>
      <c r="MOM45"/>
      <c r="MON45"/>
      <c r="MOO45"/>
      <c r="MOP45"/>
      <c r="MOQ45"/>
      <c r="MOR45"/>
      <c r="MOS45"/>
      <c r="MOT45"/>
      <c r="MOU45"/>
      <c r="MOV45"/>
      <c r="MOW45"/>
      <c r="MOX45"/>
      <c r="MOY45"/>
      <c r="MOZ45"/>
      <c r="MPA45"/>
      <c r="MPB45"/>
      <c r="MPC45"/>
      <c r="MPD45"/>
      <c r="MPE45"/>
      <c r="MPF45"/>
      <c r="MPG45"/>
      <c r="MPH45"/>
      <c r="MPI45"/>
      <c r="MPJ45"/>
      <c r="MPK45"/>
      <c r="MPL45"/>
      <c r="MPM45"/>
      <c r="MPN45"/>
      <c r="MPO45"/>
      <c r="MPP45"/>
      <c r="MPQ45"/>
      <c r="MPR45"/>
      <c r="MPS45"/>
      <c r="MPT45"/>
      <c r="MPU45"/>
      <c r="MPV45"/>
      <c r="MPW45"/>
      <c r="MPX45"/>
      <c r="MPY45"/>
      <c r="MPZ45"/>
      <c r="MQA45"/>
      <c r="MQB45"/>
      <c r="MQC45"/>
      <c r="MQD45"/>
      <c r="MQE45"/>
      <c r="MQF45"/>
      <c r="MQG45"/>
      <c r="MQH45"/>
      <c r="MQI45"/>
      <c r="MQJ45"/>
      <c r="MQK45"/>
      <c r="MQL45"/>
      <c r="MQM45"/>
      <c r="MQN45"/>
      <c r="MQO45"/>
      <c r="MQP45"/>
      <c r="MQQ45"/>
      <c r="MQR45"/>
      <c r="MQS45"/>
      <c r="MQT45"/>
      <c r="MQU45"/>
      <c r="MQV45"/>
      <c r="MQW45"/>
      <c r="MQX45"/>
      <c r="MQY45"/>
      <c r="MQZ45"/>
      <c r="MRA45"/>
      <c r="MRB45"/>
      <c r="MRC45"/>
      <c r="MRD45"/>
      <c r="MRE45"/>
      <c r="MRF45"/>
      <c r="MRG45"/>
      <c r="MRH45"/>
      <c r="MRI45"/>
      <c r="MRJ45"/>
      <c r="MRK45"/>
      <c r="MRL45"/>
      <c r="MRM45"/>
      <c r="MRN45"/>
      <c r="MRO45"/>
      <c r="MRP45"/>
      <c r="MRQ45"/>
      <c r="MRR45"/>
      <c r="MRS45"/>
      <c r="MRT45"/>
      <c r="MRU45"/>
      <c r="MRV45"/>
      <c r="MRW45"/>
      <c r="MRX45"/>
      <c r="MRY45"/>
      <c r="MRZ45"/>
      <c r="MSA45"/>
      <c r="MSB45"/>
      <c r="MSC45"/>
      <c r="MSD45"/>
      <c r="MSE45"/>
      <c r="MSF45"/>
      <c r="MSG45"/>
      <c r="MSH45"/>
      <c r="MSI45"/>
      <c r="MSJ45"/>
      <c r="MSK45"/>
      <c r="MSL45"/>
      <c r="MSM45"/>
      <c r="MSN45"/>
      <c r="MSO45"/>
      <c r="MSP45"/>
      <c r="MSQ45"/>
      <c r="MSR45"/>
      <c r="MSS45"/>
      <c r="MST45"/>
      <c r="MSU45"/>
      <c r="MSV45"/>
      <c r="MSW45"/>
      <c r="MSX45"/>
      <c r="MSY45"/>
      <c r="MSZ45"/>
      <c r="MTA45"/>
      <c r="MTB45"/>
      <c r="MTC45"/>
      <c r="MTD45"/>
      <c r="MTE45"/>
      <c r="MTF45"/>
      <c r="MTG45"/>
      <c r="MTH45"/>
      <c r="MTI45"/>
      <c r="MTJ45"/>
      <c r="MTK45"/>
      <c r="MTL45"/>
      <c r="MTM45"/>
      <c r="MTN45"/>
      <c r="MTO45"/>
      <c r="MTP45"/>
      <c r="MTQ45"/>
      <c r="MTR45"/>
      <c r="MTS45"/>
      <c r="MTT45"/>
      <c r="MTU45"/>
      <c r="MTV45"/>
      <c r="MTW45"/>
      <c r="MTX45"/>
      <c r="MTY45"/>
      <c r="MTZ45"/>
      <c r="MUA45"/>
      <c r="MUB45"/>
      <c r="MUC45"/>
      <c r="MUD45"/>
      <c r="MUE45"/>
      <c r="MUF45"/>
      <c r="MUG45"/>
      <c r="MUH45"/>
      <c r="MUI45"/>
      <c r="MUJ45"/>
      <c r="MUK45"/>
      <c r="MUL45"/>
      <c r="MUM45"/>
      <c r="MUN45"/>
      <c r="MUO45"/>
      <c r="MUP45"/>
      <c r="MUQ45"/>
      <c r="MUR45"/>
      <c r="MUS45"/>
      <c r="MUT45"/>
      <c r="MUU45"/>
      <c r="MUV45"/>
      <c r="MUW45"/>
      <c r="MUX45"/>
      <c r="MUY45"/>
      <c r="MUZ45"/>
      <c r="MVA45"/>
      <c r="MVB45"/>
      <c r="MVC45"/>
      <c r="MVD45"/>
      <c r="MVE45"/>
      <c r="MVF45"/>
      <c r="MVG45"/>
      <c r="MVH45"/>
      <c r="MVI45"/>
      <c r="MVJ45"/>
      <c r="MVK45"/>
      <c r="MVL45"/>
      <c r="MVM45"/>
      <c r="MVN45"/>
      <c r="MVO45"/>
      <c r="MVP45"/>
      <c r="MVQ45"/>
      <c r="MVR45"/>
      <c r="MVS45"/>
      <c r="MVT45"/>
      <c r="MVU45"/>
      <c r="MVV45"/>
      <c r="MVW45"/>
      <c r="MVX45"/>
      <c r="MVY45"/>
      <c r="MVZ45"/>
      <c r="MWA45"/>
      <c r="MWB45"/>
      <c r="MWC45"/>
      <c r="MWD45"/>
      <c r="MWE45"/>
      <c r="MWF45"/>
      <c r="MWG45"/>
      <c r="MWH45"/>
      <c r="MWI45"/>
      <c r="MWJ45"/>
      <c r="MWK45"/>
      <c r="MWL45"/>
      <c r="MWM45"/>
      <c r="MWN45"/>
      <c r="MWO45"/>
      <c r="MWP45"/>
      <c r="MWQ45"/>
      <c r="MWR45"/>
      <c r="MWS45"/>
      <c r="MWT45"/>
      <c r="MWU45"/>
      <c r="MWV45"/>
      <c r="MWW45"/>
      <c r="MWX45"/>
      <c r="MWY45"/>
      <c r="MWZ45"/>
      <c r="MXA45"/>
      <c r="MXB45"/>
      <c r="MXC45"/>
      <c r="MXD45"/>
      <c r="MXE45"/>
      <c r="MXF45"/>
      <c r="MXG45"/>
      <c r="MXH45"/>
      <c r="MXI45"/>
      <c r="MXJ45"/>
      <c r="MXK45"/>
      <c r="MXL45"/>
      <c r="MXM45"/>
      <c r="MXN45"/>
      <c r="MXO45"/>
      <c r="MXP45"/>
      <c r="MXQ45"/>
      <c r="MXR45"/>
      <c r="MXS45"/>
      <c r="MXT45"/>
      <c r="MXU45"/>
      <c r="MXV45"/>
      <c r="MXW45"/>
      <c r="MXX45"/>
      <c r="MXY45"/>
      <c r="MXZ45"/>
      <c r="MYA45"/>
      <c r="MYB45"/>
      <c r="MYC45"/>
      <c r="MYD45"/>
      <c r="MYE45"/>
      <c r="MYF45"/>
      <c r="MYG45"/>
      <c r="MYH45"/>
      <c r="MYI45"/>
      <c r="MYJ45"/>
      <c r="MYK45"/>
      <c r="MYL45"/>
      <c r="MYM45"/>
      <c r="MYN45"/>
      <c r="MYO45"/>
      <c r="MYP45"/>
      <c r="MYQ45"/>
      <c r="MYR45"/>
      <c r="MYS45"/>
      <c r="MYT45"/>
      <c r="MYU45"/>
      <c r="MYV45"/>
      <c r="MYW45"/>
      <c r="MYX45"/>
      <c r="MYY45"/>
      <c r="MYZ45"/>
      <c r="MZA45"/>
      <c r="MZB45"/>
      <c r="MZC45"/>
      <c r="MZD45"/>
      <c r="MZE45"/>
      <c r="MZF45"/>
      <c r="MZG45"/>
      <c r="MZH45"/>
      <c r="MZI45"/>
      <c r="MZJ45"/>
      <c r="MZK45"/>
      <c r="MZL45"/>
      <c r="MZM45"/>
      <c r="MZN45"/>
      <c r="MZO45"/>
      <c r="MZP45"/>
      <c r="MZQ45"/>
      <c r="MZR45"/>
      <c r="MZS45"/>
      <c r="MZT45"/>
      <c r="MZU45"/>
      <c r="MZV45"/>
      <c r="MZW45"/>
      <c r="MZX45"/>
      <c r="MZY45"/>
      <c r="MZZ45"/>
      <c r="NAA45"/>
      <c r="NAB45"/>
      <c r="NAC45"/>
      <c r="NAD45"/>
      <c r="NAE45"/>
      <c r="NAF45"/>
      <c r="NAG45"/>
      <c r="NAH45"/>
      <c r="NAI45"/>
      <c r="NAJ45"/>
      <c r="NAK45"/>
      <c r="NAL45"/>
      <c r="NAM45"/>
      <c r="NAN45"/>
      <c r="NAO45"/>
      <c r="NAP45"/>
      <c r="NAQ45"/>
      <c r="NAR45"/>
      <c r="NAS45"/>
      <c r="NAT45"/>
      <c r="NAU45"/>
      <c r="NAV45"/>
      <c r="NAW45"/>
      <c r="NAX45"/>
      <c r="NAY45"/>
      <c r="NAZ45"/>
      <c r="NBA45"/>
      <c r="NBB45"/>
      <c r="NBC45"/>
      <c r="NBD45"/>
      <c r="NBE45"/>
      <c r="NBF45"/>
      <c r="NBG45"/>
      <c r="NBH45"/>
      <c r="NBI45"/>
      <c r="NBJ45"/>
      <c r="NBK45"/>
      <c r="NBL45"/>
      <c r="NBM45"/>
      <c r="NBN45"/>
      <c r="NBO45"/>
      <c r="NBP45"/>
      <c r="NBQ45"/>
      <c r="NBR45"/>
      <c r="NBS45"/>
      <c r="NBT45"/>
      <c r="NBU45"/>
      <c r="NBV45"/>
      <c r="NBW45"/>
      <c r="NBX45"/>
      <c r="NBY45"/>
      <c r="NBZ45"/>
      <c r="NCA45"/>
      <c r="NCB45"/>
      <c r="NCC45"/>
      <c r="NCD45"/>
      <c r="NCE45"/>
      <c r="NCF45"/>
      <c r="NCG45"/>
      <c r="NCH45"/>
      <c r="NCI45"/>
      <c r="NCJ45"/>
      <c r="NCK45"/>
      <c r="NCL45"/>
      <c r="NCM45"/>
      <c r="NCN45"/>
      <c r="NCO45"/>
      <c r="NCP45"/>
      <c r="NCQ45"/>
      <c r="NCR45"/>
      <c r="NCS45"/>
      <c r="NCT45"/>
      <c r="NCU45"/>
      <c r="NCV45"/>
      <c r="NCW45"/>
      <c r="NCX45"/>
      <c r="NCY45"/>
      <c r="NCZ45"/>
      <c r="NDA45"/>
      <c r="NDB45"/>
      <c r="NDC45"/>
      <c r="NDD45"/>
      <c r="NDE45"/>
      <c r="NDF45"/>
      <c r="NDG45"/>
      <c r="NDH45"/>
      <c r="NDI45"/>
      <c r="NDJ45"/>
      <c r="NDK45"/>
      <c r="NDL45"/>
      <c r="NDM45"/>
      <c r="NDN45"/>
      <c r="NDO45"/>
      <c r="NDP45"/>
      <c r="NDQ45"/>
      <c r="NDR45"/>
      <c r="NDS45"/>
      <c r="NDT45"/>
      <c r="NDU45"/>
      <c r="NDV45"/>
      <c r="NDW45"/>
      <c r="NDX45"/>
      <c r="NDY45"/>
      <c r="NDZ45"/>
      <c r="NEA45"/>
      <c r="NEB45"/>
      <c r="NEC45"/>
      <c r="NED45"/>
      <c r="NEE45"/>
      <c r="NEF45"/>
      <c r="NEG45"/>
      <c r="NEH45"/>
      <c r="NEI45"/>
      <c r="NEJ45"/>
      <c r="NEK45"/>
      <c r="NEL45"/>
      <c r="NEM45"/>
      <c r="NEN45"/>
      <c r="NEO45"/>
      <c r="NEP45"/>
      <c r="NEQ45"/>
      <c r="NER45"/>
      <c r="NES45"/>
      <c r="NET45"/>
      <c r="NEU45"/>
      <c r="NEV45"/>
      <c r="NEW45"/>
      <c r="NEX45"/>
      <c r="NEY45"/>
      <c r="NEZ45"/>
      <c r="NFA45"/>
      <c r="NFB45"/>
      <c r="NFC45"/>
      <c r="NFD45"/>
      <c r="NFE45"/>
      <c r="NFF45"/>
      <c r="NFG45"/>
      <c r="NFH45"/>
      <c r="NFI45"/>
      <c r="NFJ45"/>
      <c r="NFK45"/>
      <c r="NFL45"/>
      <c r="NFM45"/>
      <c r="NFN45"/>
      <c r="NFO45"/>
      <c r="NFP45"/>
      <c r="NFQ45"/>
      <c r="NFR45"/>
      <c r="NFS45"/>
      <c r="NFT45"/>
      <c r="NFU45"/>
      <c r="NFV45"/>
      <c r="NFW45"/>
      <c r="NFX45"/>
      <c r="NFY45"/>
      <c r="NFZ45"/>
      <c r="NGA45"/>
      <c r="NGB45"/>
      <c r="NGC45"/>
      <c r="NGD45"/>
      <c r="NGE45"/>
      <c r="NGF45"/>
      <c r="NGG45"/>
      <c r="NGH45"/>
      <c r="NGI45"/>
      <c r="NGJ45"/>
      <c r="NGK45"/>
      <c r="NGL45"/>
      <c r="NGM45"/>
      <c r="NGN45"/>
      <c r="NGO45"/>
      <c r="NGP45"/>
      <c r="NGQ45"/>
      <c r="NGR45"/>
      <c r="NGS45"/>
      <c r="NGT45"/>
      <c r="NGU45"/>
      <c r="NGV45"/>
      <c r="NGW45"/>
      <c r="NGX45"/>
      <c r="NGY45"/>
      <c r="NGZ45"/>
      <c r="NHA45"/>
      <c r="NHB45"/>
      <c r="NHC45"/>
      <c r="NHD45"/>
      <c r="NHE45"/>
      <c r="NHF45"/>
      <c r="NHG45"/>
      <c r="NHH45"/>
      <c r="NHI45"/>
      <c r="NHJ45"/>
      <c r="NHK45"/>
      <c r="NHL45"/>
      <c r="NHM45"/>
      <c r="NHN45"/>
      <c r="NHO45"/>
      <c r="NHP45"/>
      <c r="NHQ45"/>
      <c r="NHR45"/>
      <c r="NHS45"/>
      <c r="NHT45"/>
      <c r="NHU45"/>
      <c r="NHV45"/>
      <c r="NHW45"/>
      <c r="NHX45"/>
      <c r="NHY45"/>
      <c r="NHZ45"/>
      <c r="NIA45"/>
      <c r="NIB45"/>
      <c r="NIC45"/>
      <c r="NID45"/>
      <c r="NIE45"/>
      <c r="NIF45"/>
      <c r="NIG45"/>
      <c r="NIH45"/>
      <c r="NII45"/>
      <c r="NIJ45"/>
      <c r="NIK45"/>
      <c r="NIL45"/>
      <c r="NIM45"/>
      <c r="NIN45"/>
      <c r="NIO45"/>
      <c r="NIP45"/>
      <c r="NIQ45"/>
      <c r="NIR45"/>
      <c r="NIS45"/>
      <c r="NIT45"/>
      <c r="NIU45"/>
      <c r="NIV45"/>
      <c r="NIW45"/>
      <c r="NIX45"/>
      <c r="NIY45"/>
      <c r="NIZ45"/>
      <c r="NJA45"/>
      <c r="NJB45"/>
      <c r="NJC45"/>
      <c r="NJD45"/>
      <c r="NJE45"/>
      <c r="NJF45"/>
      <c r="NJG45"/>
      <c r="NJH45"/>
      <c r="NJI45"/>
      <c r="NJJ45"/>
      <c r="NJK45"/>
      <c r="NJL45"/>
      <c r="NJM45"/>
      <c r="NJN45"/>
      <c r="NJO45"/>
      <c r="NJP45"/>
      <c r="NJQ45"/>
      <c r="NJR45"/>
      <c r="NJS45"/>
      <c r="NJT45"/>
      <c r="NJU45"/>
      <c r="NJV45"/>
      <c r="NJW45"/>
      <c r="NJX45"/>
      <c r="NJY45"/>
      <c r="NJZ45"/>
      <c r="NKA45"/>
      <c r="NKB45"/>
      <c r="NKC45"/>
      <c r="NKD45"/>
      <c r="NKE45"/>
      <c r="NKF45"/>
      <c r="NKG45"/>
      <c r="NKH45"/>
      <c r="NKI45"/>
      <c r="NKJ45"/>
      <c r="NKK45"/>
      <c r="NKL45"/>
      <c r="NKM45"/>
      <c r="NKN45"/>
      <c r="NKO45"/>
      <c r="NKP45"/>
      <c r="NKQ45"/>
      <c r="NKR45"/>
      <c r="NKS45"/>
      <c r="NKT45"/>
      <c r="NKU45"/>
      <c r="NKV45"/>
      <c r="NKW45"/>
      <c r="NKX45"/>
      <c r="NKY45"/>
      <c r="NKZ45"/>
      <c r="NLA45"/>
      <c r="NLB45"/>
      <c r="NLC45"/>
      <c r="NLD45"/>
      <c r="NLE45"/>
      <c r="NLF45"/>
      <c r="NLG45"/>
      <c r="NLH45"/>
      <c r="NLI45"/>
      <c r="NLJ45"/>
      <c r="NLK45"/>
      <c r="NLL45"/>
      <c r="NLM45"/>
      <c r="NLN45"/>
      <c r="NLO45"/>
      <c r="NLP45"/>
      <c r="NLQ45"/>
      <c r="NLR45"/>
      <c r="NLS45"/>
      <c r="NLT45"/>
      <c r="NLU45"/>
      <c r="NLV45"/>
      <c r="NLW45"/>
      <c r="NLX45"/>
      <c r="NLY45"/>
      <c r="NLZ45"/>
      <c r="NMA45"/>
      <c r="NMB45"/>
      <c r="NMC45"/>
      <c r="NMD45"/>
      <c r="NME45"/>
      <c r="NMF45"/>
      <c r="NMG45"/>
      <c r="NMH45"/>
      <c r="NMI45"/>
      <c r="NMJ45"/>
      <c r="NMK45"/>
      <c r="NML45"/>
      <c r="NMM45"/>
      <c r="NMN45"/>
      <c r="NMO45"/>
      <c r="NMP45"/>
      <c r="NMQ45"/>
      <c r="NMR45"/>
      <c r="NMS45"/>
      <c r="NMT45"/>
      <c r="NMU45"/>
      <c r="NMV45"/>
      <c r="NMW45"/>
      <c r="NMX45"/>
      <c r="NMY45"/>
      <c r="NMZ45"/>
      <c r="NNA45"/>
      <c r="NNB45"/>
      <c r="NNC45"/>
      <c r="NND45"/>
      <c r="NNE45"/>
      <c r="NNF45"/>
      <c r="NNG45"/>
      <c r="NNH45"/>
      <c r="NNI45"/>
      <c r="NNJ45"/>
      <c r="NNK45"/>
      <c r="NNL45"/>
      <c r="NNM45"/>
      <c r="NNN45"/>
      <c r="NNO45"/>
      <c r="NNP45"/>
      <c r="NNQ45"/>
      <c r="NNR45"/>
      <c r="NNS45"/>
      <c r="NNT45"/>
      <c r="NNU45"/>
      <c r="NNV45"/>
      <c r="NNW45"/>
      <c r="NNX45"/>
      <c r="NNY45"/>
      <c r="NNZ45"/>
      <c r="NOA45"/>
      <c r="NOB45"/>
      <c r="NOC45"/>
      <c r="NOD45"/>
      <c r="NOE45"/>
      <c r="NOF45"/>
      <c r="NOG45"/>
      <c r="NOH45"/>
      <c r="NOI45"/>
      <c r="NOJ45"/>
      <c r="NOK45"/>
      <c r="NOL45"/>
      <c r="NOM45"/>
      <c r="NON45"/>
      <c r="NOO45"/>
      <c r="NOP45"/>
      <c r="NOQ45"/>
      <c r="NOR45"/>
      <c r="NOS45"/>
      <c r="NOT45"/>
      <c r="NOU45"/>
      <c r="NOV45"/>
      <c r="NOW45"/>
      <c r="NOX45"/>
      <c r="NOY45"/>
      <c r="NOZ45"/>
      <c r="NPA45"/>
      <c r="NPB45"/>
      <c r="NPC45"/>
      <c r="NPD45"/>
      <c r="NPE45"/>
      <c r="NPF45"/>
      <c r="NPG45"/>
      <c r="NPH45"/>
      <c r="NPI45"/>
      <c r="NPJ45"/>
      <c r="NPK45"/>
      <c r="NPL45"/>
      <c r="NPM45"/>
      <c r="NPN45"/>
      <c r="NPO45"/>
      <c r="NPP45"/>
      <c r="NPQ45"/>
      <c r="NPR45"/>
      <c r="NPS45"/>
      <c r="NPT45"/>
      <c r="NPU45"/>
      <c r="NPV45"/>
      <c r="NPW45"/>
      <c r="NPX45"/>
      <c r="NPY45"/>
      <c r="NPZ45"/>
      <c r="NQA45"/>
      <c r="NQB45"/>
      <c r="NQC45"/>
      <c r="NQD45"/>
      <c r="NQE45"/>
      <c r="NQF45"/>
      <c r="NQG45"/>
      <c r="NQH45"/>
      <c r="NQI45"/>
      <c r="NQJ45"/>
      <c r="NQK45"/>
      <c r="NQL45"/>
      <c r="NQM45"/>
      <c r="NQN45"/>
      <c r="NQO45"/>
      <c r="NQP45"/>
      <c r="NQQ45"/>
      <c r="NQR45"/>
      <c r="NQS45"/>
      <c r="NQT45"/>
      <c r="NQU45"/>
      <c r="NQV45"/>
      <c r="NQW45"/>
      <c r="NQX45"/>
      <c r="NQY45"/>
      <c r="NQZ45"/>
      <c r="NRA45"/>
      <c r="NRB45"/>
      <c r="NRC45"/>
      <c r="NRD45"/>
      <c r="NRE45"/>
      <c r="NRF45"/>
      <c r="NRG45"/>
      <c r="NRH45"/>
      <c r="NRI45"/>
      <c r="NRJ45"/>
      <c r="NRK45"/>
      <c r="NRL45"/>
      <c r="NRM45"/>
      <c r="NRN45"/>
      <c r="NRO45"/>
      <c r="NRP45"/>
      <c r="NRQ45"/>
      <c r="NRR45"/>
      <c r="NRS45"/>
      <c r="NRT45"/>
      <c r="NRU45"/>
      <c r="NRV45"/>
      <c r="NRW45"/>
      <c r="NRX45"/>
      <c r="NRY45"/>
      <c r="NRZ45"/>
      <c r="NSA45"/>
      <c r="NSB45"/>
      <c r="NSC45"/>
      <c r="NSD45"/>
      <c r="NSE45"/>
      <c r="NSF45"/>
      <c r="NSG45"/>
      <c r="NSH45"/>
      <c r="NSI45"/>
      <c r="NSJ45"/>
      <c r="NSK45"/>
      <c r="NSL45"/>
      <c r="NSM45"/>
      <c r="NSN45"/>
      <c r="NSO45"/>
      <c r="NSP45"/>
      <c r="NSQ45"/>
      <c r="NSR45"/>
      <c r="NSS45"/>
      <c r="NST45"/>
      <c r="NSU45"/>
      <c r="NSV45"/>
      <c r="NSW45"/>
      <c r="NSX45"/>
      <c r="NSY45"/>
      <c r="NSZ45"/>
      <c r="NTA45"/>
      <c r="NTB45"/>
      <c r="NTC45"/>
      <c r="NTD45"/>
      <c r="NTE45"/>
      <c r="NTF45"/>
      <c r="NTG45"/>
      <c r="NTH45"/>
      <c r="NTI45"/>
      <c r="NTJ45"/>
      <c r="NTK45"/>
      <c r="NTL45"/>
      <c r="NTM45"/>
      <c r="NTN45"/>
      <c r="NTO45"/>
      <c r="NTP45"/>
      <c r="NTQ45"/>
      <c r="NTR45"/>
      <c r="NTS45"/>
      <c r="NTT45"/>
      <c r="NTU45"/>
      <c r="NTV45"/>
      <c r="NTW45"/>
      <c r="NTX45"/>
      <c r="NTY45"/>
      <c r="NTZ45"/>
      <c r="NUA45"/>
      <c r="NUB45"/>
      <c r="NUC45"/>
      <c r="NUD45"/>
      <c r="NUE45"/>
      <c r="NUF45"/>
      <c r="NUG45"/>
      <c r="NUH45"/>
      <c r="NUI45"/>
      <c r="NUJ45"/>
      <c r="NUK45"/>
      <c r="NUL45"/>
      <c r="NUM45"/>
      <c r="NUN45"/>
      <c r="NUO45"/>
      <c r="NUP45"/>
      <c r="NUQ45"/>
      <c r="NUR45"/>
      <c r="NUS45"/>
      <c r="NUT45"/>
      <c r="NUU45"/>
      <c r="NUV45"/>
      <c r="NUW45"/>
      <c r="NUX45"/>
      <c r="NUY45"/>
      <c r="NUZ45"/>
      <c r="NVA45"/>
      <c r="NVB45"/>
      <c r="NVC45"/>
      <c r="NVD45"/>
      <c r="NVE45"/>
      <c r="NVF45"/>
      <c r="NVG45"/>
      <c r="NVH45"/>
      <c r="NVI45"/>
      <c r="NVJ45"/>
      <c r="NVK45"/>
      <c r="NVL45"/>
      <c r="NVM45"/>
      <c r="NVN45"/>
      <c r="NVO45"/>
      <c r="NVP45"/>
      <c r="NVQ45"/>
      <c r="NVR45"/>
      <c r="NVS45"/>
      <c r="NVT45"/>
      <c r="NVU45"/>
      <c r="NVV45"/>
      <c r="NVW45"/>
      <c r="NVX45"/>
      <c r="NVY45"/>
      <c r="NVZ45"/>
      <c r="NWA45"/>
      <c r="NWB45"/>
      <c r="NWC45"/>
      <c r="NWD45"/>
      <c r="NWE45"/>
      <c r="NWF45"/>
      <c r="NWG45"/>
      <c r="NWH45"/>
      <c r="NWI45"/>
      <c r="NWJ45"/>
      <c r="NWK45"/>
      <c r="NWL45"/>
      <c r="NWM45"/>
      <c r="NWN45"/>
      <c r="NWO45"/>
      <c r="NWP45"/>
      <c r="NWQ45"/>
      <c r="NWR45"/>
      <c r="NWS45"/>
      <c r="NWT45"/>
      <c r="NWU45"/>
      <c r="NWV45"/>
      <c r="NWW45"/>
      <c r="NWX45"/>
      <c r="NWY45"/>
      <c r="NWZ45"/>
      <c r="NXA45"/>
      <c r="NXB45"/>
      <c r="NXC45"/>
      <c r="NXD45"/>
      <c r="NXE45"/>
      <c r="NXF45"/>
      <c r="NXG45"/>
      <c r="NXH45"/>
      <c r="NXI45"/>
      <c r="NXJ45"/>
      <c r="NXK45"/>
      <c r="NXL45"/>
      <c r="NXM45"/>
      <c r="NXN45"/>
      <c r="NXO45"/>
      <c r="NXP45"/>
      <c r="NXQ45"/>
      <c r="NXR45"/>
      <c r="NXS45"/>
      <c r="NXT45"/>
      <c r="NXU45"/>
      <c r="NXV45"/>
      <c r="NXW45"/>
      <c r="NXX45"/>
      <c r="NXY45"/>
      <c r="NXZ45"/>
      <c r="NYA45"/>
      <c r="NYB45"/>
      <c r="NYC45"/>
      <c r="NYD45"/>
      <c r="NYE45"/>
      <c r="NYF45"/>
      <c r="NYG45"/>
      <c r="NYH45"/>
      <c r="NYI45"/>
      <c r="NYJ45"/>
      <c r="NYK45"/>
      <c r="NYL45"/>
      <c r="NYM45"/>
      <c r="NYN45"/>
      <c r="NYO45"/>
      <c r="NYP45"/>
      <c r="NYQ45"/>
      <c r="NYR45"/>
      <c r="NYS45"/>
      <c r="NYT45"/>
      <c r="NYU45"/>
      <c r="NYV45"/>
      <c r="NYW45"/>
      <c r="NYX45"/>
      <c r="NYY45"/>
      <c r="NYZ45"/>
      <c r="NZA45"/>
      <c r="NZB45"/>
      <c r="NZC45"/>
      <c r="NZD45"/>
      <c r="NZE45"/>
      <c r="NZF45"/>
      <c r="NZG45"/>
      <c r="NZH45"/>
      <c r="NZI45"/>
      <c r="NZJ45"/>
      <c r="NZK45"/>
      <c r="NZL45"/>
      <c r="NZM45"/>
      <c r="NZN45"/>
      <c r="NZO45"/>
      <c r="NZP45"/>
      <c r="NZQ45"/>
      <c r="NZR45"/>
      <c r="NZS45"/>
      <c r="NZT45"/>
      <c r="NZU45"/>
      <c r="NZV45"/>
      <c r="NZW45"/>
      <c r="NZX45"/>
      <c r="NZY45"/>
      <c r="NZZ45"/>
      <c r="OAA45"/>
      <c r="OAB45"/>
      <c r="OAC45"/>
      <c r="OAD45"/>
      <c r="OAE45"/>
      <c r="OAF45"/>
      <c r="OAG45"/>
      <c r="OAH45"/>
      <c r="OAI45"/>
      <c r="OAJ45"/>
      <c r="OAK45"/>
      <c r="OAL45"/>
      <c r="OAM45"/>
      <c r="OAN45"/>
      <c r="OAO45"/>
      <c r="OAP45"/>
      <c r="OAQ45"/>
      <c r="OAR45"/>
      <c r="OAS45"/>
      <c r="OAT45"/>
      <c r="OAU45"/>
      <c r="OAV45"/>
      <c r="OAW45"/>
      <c r="OAX45"/>
      <c r="OAY45"/>
      <c r="OAZ45"/>
      <c r="OBA45"/>
      <c r="OBB45"/>
      <c r="OBC45"/>
      <c r="OBD45"/>
      <c r="OBE45"/>
      <c r="OBF45"/>
      <c r="OBG45"/>
      <c r="OBH45"/>
      <c r="OBI45"/>
      <c r="OBJ45"/>
      <c r="OBK45"/>
      <c r="OBL45"/>
      <c r="OBM45"/>
      <c r="OBN45"/>
      <c r="OBO45"/>
      <c r="OBP45"/>
      <c r="OBQ45"/>
      <c r="OBR45"/>
      <c r="OBS45"/>
      <c r="OBT45"/>
      <c r="OBU45"/>
      <c r="OBV45"/>
      <c r="OBW45"/>
      <c r="OBX45"/>
      <c r="OBY45"/>
      <c r="OBZ45"/>
      <c r="OCA45"/>
      <c r="OCB45"/>
      <c r="OCC45"/>
      <c r="OCD45"/>
      <c r="OCE45"/>
      <c r="OCF45"/>
      <c r="OCG45"/>
      <c r="OCH45"/>
      <c r="OCI45"/>
      <c r="OCJ45"/>
      <c r="OCK45"/>
      <c r="OCL45"/>
      <c r="OCM45"/>
      <c r="OCN45"/>
      <c r="OCO45"/>
      <c r="OCP45"/>
      <c r="OCQ45"/>
      <c r="OCR45"/>
      <c r="OCS45"/>
      <c r="OCT45"/>
      <c r="OCU45"/>
      <c r="OCV45"/>
      <c r="OCW45"/>
      <c r="OCX45"/>
      <c r="OCY45"/>
      <c r="OCZ45"/>
      <c r="ODA45"/>
      <c r="ODB45"/>
      <c r="ODC45"/>
      <c r="ODD45"/>
      <c r="ODE45"/>
      <c r="ODF45"/>
      <c r="ODG45"/>
      <c r="ODH45"/>
      <c r="ODI45"/>
      <c r="ODJ45"/>
      <c r="ODK45"/>
      <c r="ODL45"/>
      <c r="ODM45"/>
      <c r="ODN45"/>
      <c r="ODO45"/>
      <c r="ODP45"/>
      <c r="ODQ45"/>
      <c r="ODR45"/>
      <c r="ODS45"/>
      <c r="ODT45"/>
      <c r="ODU45"/>
      <c r="ODV45"/>
      <c r="ODW45"/>
      <c r="ODX45"/>
      <c r="ODY45"/>
      <c r="ODZ45"/>
      <c r="OEA45"/>
      <c r="OEB45"/>
      <c r="OEC45"/>
      <c r="OED45"/>
      <c r="OEE45"/>
      <c r="OEF45"/>
      <c r="OEG45"/>
      <c r="OEH45"/>
      <c r="OEI45"/>
      <c r="OEJ45"/>
      <c r="OEK45"/>
      <c r="OEL45"/>
      <c r="OEM45"/>
      <c r="OEN45"/>
      <c r="OEO45"/>
      <c r="OEP45"/>
      <c r="OEQ45"/>
      <c r="OER45"/>
      <c r="OES45"/>
      <c r="OET45"/>
      <c r="OEU45"/>
      <c r="OEV45"/>
      <c r="OEW45"/>
      <c r="OEX45"/>
      <c r="OEY45"/>
      <c r="OEZ45"/>
      <c r="OFA45"/>
      <c r="OFB45"/>
      <c r="OFC45"/>
      <c r="OFD45"/>
      <c r="OFE45"/>
      <c r="OFF45"/>
      <c r="OFG45"/>
      <c r="OFH45"/>
      <c r="OFI45"/>
      <c r="OFJ45"/>
      <c r="OFK45"/>
      <c r="OFL45"/>
      <c r="OFM45"/>
      <c r="OFN45"/>
      <c r="OFO45"/>
      <c r="OFP45"/>
      <c r="OFQ45"/>
      <c r="OFR45"/>
      <c r="OFS45"/>
      <c r="OFT45"/>
      <c r="OFU45"/>
      <c r="OFV45"/>
      <c r="OFW45"/>
      <c r="OFX45"/>
      <c r="OFY45"/>
      <c r="OFZ45"/>
      <c r="OGA45"/>
      <c r="OGB45"/>
      <c r="OGC45"/>
      <c r="OGD45"/>
      <c r="OGE45"/>
      <c r="OGF45"/>
      <c r="OGG45"/>
      <c r="OGH45"/>
      <c r="OGI45"/>
      <c r="OGJ45"/>
      <c r="OGK45"/>
      <c r="OGL45"/>
      <c r="OGM45"/>
      <c r="OGN45"/>
      <c r="OGO45"/>
      <c r="OGP45"/>
      <c r="OGQ45"/>
      <c r="OGR45"/>
      <c r="OGS45"/>
      <c r="OGT45"/>
      <c r="OGU45"/>
      <c r="OGV45"/>
      <c r="OGW45"/>
      <c r="OGX45"/>
      <c r="OGY45"/>
      <c r="OGZ45"/>
      <c r="OHA45"/>
      <c r="OHB45"/>
      <c r="OHC45"/>
      <c r="OHD45"/>
      <c r="OHE45"/>
      <c r="OHF45"/>
      <c r="OHG45"/>
      <c r="OHH45"/>
      <c r="OHI45"/>
      <c r="OHJ45"/>
      <c r="OHK45"/>
      <c r="OHL45"/>
      <c r="OHM45"/>
      <c r="OHN45"/>
      <c r="OHO45"/>
      <c r="OHP45"/>
      <c r="OHQ45"/>
      <c r="OHR45"/>
      <c r="OHS45"/>
      <c r="OHT45"/>
      <c r="OHU45"/>
      <c r="OHV45"/>
      <c r="OHW45"/>
      <c r="OHX45"/>
      <c r="OHY45"/>
      <c r="OHZ45"/>
      <c r="OIA45"/>
      <c r="OIB45"/>
      <c r="OIC45"/>
      <c r="OID45"/>
      <c r="OIE45"/>
      <c r="OIF45"/>
      <c r="OIG45"/>
      <c r="OIH45"/>
      <c r="OII45"/>
      <c r="OIJ45"/>
      <c r="OIK45"/>
      <c r="OIL45"/>
      <c r="OIM45"/>
      <c r="OIN45"/>
      <c r="OIO45"/>
      <c r="OIP45"/>
      <c r="OIQ45"/>
      <c r="OIR45"/>
      <c r="OIS45"/>
      <c r="OIT45"/>
      <c r="OIU45"/>
      <c r="OIV45"/>
      <c r="OIW45"/>
      <c r="OIX45"/>
      <c r="OIY45"/>
      <c r="OIZ45"/>
      <c r="OJA45"/>
      <c r="OJB45"/>
      <c r="OJC45"/>
      <c r="OJD45"/>
      <c r="OJE45"/>
      <c r="OJF45"/>
      <c r="OJG45"/>
      <c r="OJH45"/>
      <c r="OJI45"/>
      <c r="OJJ45"/>
      <c r="OJK45"/>
      <c r="OJL45"/>
      <c r="OJM45"/>
      <c r="OJN45"/>
      <c r="OJO45"/>
      <c r="OJP45"/>
      <c r="OJQ45"/>
      <c r="OJR45"/>
      <c r="OJS45"/>
      <c r="OJT45"/>
      <c r="OJU45"/>
      <c r="OJV45"/>
      <c r="OJW45"/>
      <c r="OJX45"/>
      <c r="OJY45"/>
      <c r="OJZ45"/>
      <c r="OKA45"/>
      <c r="OKB45"/>
      <c r="OKC45"/>
      <c r="OKD45"/>
      <c r="OKE45"/>
      <c r="OKF45"/>
      <c r="OKG45"/>
      <c r="OKH45"/>
      <c r="OKI45"/>
      <c r="OKJ45"/>
      <c r="OKK45"/>
      <c r="OKL45"/>
      <c r="OKM45"/>
      <c r="OKN45"/>
      <c r="OKO45"/>
      <c r="OKP45"/>
      <c r="OKQ45"/>
      <c r="OKR45"/>
      <c r="OKS45"/>
      <c r="OKT45"/>
      <c r="OKU45"/>
      <c r="OKV45"/>
      <c r="OKW45"/>
      <c r="OKX45"/>
      <c r="OKY45"/>
      <c r="OKZ45"/>
      <c r="OLA45"/>
      <c r="OLB45"/>
      <c r="OLC45"/>
      <c r="OLD45"/>
      <c r="OLE45"/>
      <c r="OLF45"/>
      <c r="OLG45"/>
      <c r="OLH45"/>
      <c r="OLI45"/>
      <c r="OLJ45"/>
      <c r="OLK45"/>
      <c r="OLL45"/>
      <c r="OLM45"/>
      <c r="OLN45"/>
      <c r="OLO45"/>
      <c r="OLP45"/>
      <c r="OLQ45"/>
      <c r="OLR45"/>
      <c r="OLS45"/>
      <c r="OLT45"/>
      <c r="OLU45"/>
      <c r="OLV45"/>
      <c r="OLW45"/>
      <c r="OLX45"/>
      <c r="OLY45"/>
      <c r="OLZ45"/>
      <c r="OMA45"/>
      <c r="OMB45"/>
      <c r="OMC45"/>
      <c r="OMD45"/>
      <c r="OME45"/>
      <c r="OMF45"/>
      <c r="OMG45"/>
      <c r="OMH45"/>
      <c r="OMI45"/>
      <c r="OMJ45"/>
      <c r="OMK45"/>
      <c r="OML45"/>
      <c r="OMM45"/>
      <c r="OMN45"/>
      <c r="OMO45"/>
      <c r="OMP45"/>
      <c r="OMQ45"/>
      <c r="OMR45"/>
      <c r="OMS45"/>
      <c r="OMT45"/>
      <c r="OMU45"/>
      <c r="OMV45"/>
      <c r="OMW45"/>
      <c r="OMX45"/>
      <c r="OMY45"/>
      <c r="OMZ45"/>
      <c r="ONA45"/>
      <c r="ONB45"/>
      <c r="ONC45"/>
      <c r="OND45"/>
      <c r="ONE45"/>
      <c r="ONF45"/>
      <c r="ONG45"/>
      <c r="ONH45"/>
      <c r="ONI45"/>
      <c r="ONJ45"/>
      <c r="ONK45"/>
      <c r="ONL45"/>
      <c r="ONM45"/>
      <c r="ONN45"/>
      <c r="ONO45"/>
      <c r="ONP45"/>
      <c r="ONQ45"/>
      <c r="ONR45"/>
      <c r="ONS45"/>
      <c r="ONT45"/>
      <c r="ONU45"/>
      <c r="ONV45"/>
      <c r="ONW45"/>
      <c r="ONX45"/>
      <c r="ONY45"/>
      <c r="ONZ45"/>
      <c r="OOA45"/>
      <c r="OOB45"/>
      <c r="OOC45"/>
      <c r="OOD45"/>
      <c r="OOE45"/>
      <c r="OOF45"/>
      <c r="OOG45"/>
      <c r="OOH45"/>
      <c r="OOI45"/>
      <c r="OOJ45"/>
      <c r="OOK45"/>
      <c r="OOL45"/>
      <c r="OOM45"/>
      <c r="OON45"/>
      <c r="OOO45"/>
      <c r="OOP45"/>
      <c r="OOQ45"/>
      <c r="OOR45"/>
      <c r="OOS45"/>
      <c r="OOT45"/>
      <c r="OOU45"/>
      <c r="OOV45"/>
      <c r="OOW45"/>
      <c r="OOX45"/>
      <c r="OOY45"/>
      <c r="OOZ45"/>
      <c r="OPA45"/>
      <c r="OPB45"/>
      <c r="OPC45"/>
      <c r="OPD45"/>
      <c r="OPE45"/>
      <c r="OPF45"/>
      <c r="OPG45"/>
      <c r="OPH45"/>
      <c r="OPI45"/>
      <c r="OPJ45"/>
      <c r="OPK45"/>
      <c r="OPL45"/>
      <c r="OPM45"/>
      <c r="OPN45"/>
      <c r="OPO45"/>
      <c r="OPP45"/>
      <c r="OPQ45"/>
      <c r="OPR45"/>
      <c r="OPS45"/>
      <c r="OPT45"/>
      <c r="OPU45"/>
      <c r="OPV45"/>
      <c r="OPW45"/>
      <c r="OPX45"/>
      <c r="OPY45"/>
      <c r="OPZ45"/>
      <c r="OQA45"/>
      <c r="OQB45"/>
      <c r="OQC45"/>
      <c r="OQD45"/>
      <c r="OQE45"/>
      <c r="OQF45"/>
      <c r="OQG45"/>
      <c r="OQH45"/>
      <c r="OQI45"/>
      <c r="OQJ45"/>
      <c r="OQK45"/>
      <c r="OQL45"/>
      <c r="OQM45"/>
      <c r="OQN45"/>
      <c r="OQO45"/>
      <c r="OQP45"/>
      <c r="OQQ45"/>
      <c r="OQR45"/>
      <c r="OQS45"/>
      <c r="OQT45"/>
      <c r="OQU45"/>
      <c r="OQV45"/>
      <c r="OQW45"/>
      <c r="OQX45"/>
      <c r="OQY45"/>
      <c r="OQZ45"/>
      <c r="ORA45"/>
      <c r="ORB45"/>
      <c r="ORC45"/>
      <c r="ORD45"/>
      <c r="ORE45"/>
      <c r="ORF45"/>
      <c r="ORG45"/>
      <c r="ORH45"/>
      <c r="ORI45"/>
      <c r="ORJ45"/>
      <c r="ORK45"/>
      <c r="ORL45"/>
      <c r="ORM45"/>
      <c r="ORN45"/>
      <c r="ORO45"/>
      <c r="ORP45"/>
      <c r="ORQ45"/>
      <c r="ORR45"/>
      <c r="ORS45"/>
      <c r="ORT45"/>
      <c r="ORU45"/>
      <c r="ORV45"/>
      <c r="ORW45"/>
      <c r="ORX45"/>
      <c r="ORY45"/>
      <c r="ORZ45"/>
      <c r="OSA45"/>
      <c r="OSB45"/>
      <c r="OSC45"/>
      <c r="OSD45"/>
      <c r="OSE45"/>
      <c r="OSF45"/>
      <c r="OSG45"/>
      <c r="OSH45"/>
      <c r="OSI45"/>
      <c r="OSJ45"/>
      <c r="OSK45"/>
      <c r="OSL45"/>
      <c r="OSM45"/>
      <c r="OSN45"/>
      <c r="OSO45"/>
      <c r="OSP45"/>
      <c r="OSQ45"/>
      <c r="OSR45"/>
      <c r="OSS45"/>
      <c r="OST45"/>
      <c r="OSU45"/>
      <c r="OSV45"/>
      <c r="OSW45"/>
      <c r="OSX45"/>
      <c r="OSY45"/>
      <c r="OSZ45"/>
      <c r="OTA45"/>
      <c r="OTB45"/>
      <c r="OTC45"/>
      <c r="OTD45"/>
      <c r="OTE45"/>
      <c r="OTF45"/>
      <c r="OTG45"/>
      <c r="OTH45"/>
      <c r="OTI45"/>
      <c r="OTJ45"/>
      <c r="OTK45"/>
      <c r="OTL45"/>
      <c r="OTM45"/>
      <c r="OTN45"/>
      <c r="OTO45"/>
      <c r="OTP45"/>
      <c r="OTQ45"/>
      <c r="OTR45"/>
      <c r="OTS45"/>
      <c r="OTT45"/>
      <c r="OTU45"/>
      <c r="OTV45"/>
      <c r="OTW45"/>
      <c r="OTX45"/>
      <c r="OTY45"/>
      <c r="OTZ45"/>
      <c r="OUA45"/>
      <c r="OUB45"/>
      <c r="OUC45"/>
      <c r="OUD45"/>
      <c r="OUE45"/>
      <c r="OUF45"/>
      <c r="OUG45"/>
      <c r="OUH45"/>
      <c r="OUI45"/>
      <c r="OUJ45"/>
      <c r="OUK45"/>
      <c r="OUL45"/>
      <c r="OUM45"/>
      <c r="OUN45"/>
      <c r="OUO45"/>
      <c r="OUP45"/>
      <c r="OUQ45"/>
      <c r="OUR45"/>
      <c r="OUS45"/>
      <c r="OUT45"/>
      <c r="OUU45"/>
      <c r="OUV45"/>
      <c r="OUW45"/>
      <c r="OUX45"/>
      <c r="OUY45"/>
      <c r="OUZ45"/>
      <c r="OVA45"/>
      <c r="OVB45"/>
      <c r="OVC45"/>
      <c r="OVD45"/>
      <c r="OVE45"/>
      <c r="OVF45"/>
      <c r="OVG45"/>
      <c r="OVH45"/>
      <c r="OVI45"/>
      <c r="OVJ45"/>
      <c r="OVK45"/>
      <c r="OVL45"/>
      <c r="OVM45"/>
      <c r="OVN45"/>
      <c r="OVO45"/>
      <c r="OVP45"/>
      <c r="OVQ45"/>
      <c r="OVR45"/>
      <c r="OVS45"/>
      <c r="OVT45"/>
      <c r="OVU45"/>
      <c r="OVV45"/>
      <c r="OVW45"/>
      <c r="OVX45"/>
      <c r="OVY45"/>
      <c r="OVZ45"/>
      <c r="OWA45"/>
      <c r="OWB45"/>
      <c r="OWC45"/>
      <c r="OWD45"/>
      <c r="OWE45"/>
      <c r="OWF45"/>
      <c r="OWG45"/>
      <c r="OWH45"/>
      <c r="OWI45"/>
      <c r="OWJ45"/>
      <c r="OWK45"/>
      <c r="OWL45"/>
      <c r="OWM45"/>
      <c r="OWN45"/>
      <c r="OWO45"/>
      <c r="OWP45"/>
      <c r="OWQ45"/>
      <c r="OWR45"/>
      <c r="OWS45"/>
      <c r="OWT45"/>
      <c r="OWU45"/>
      <c r="OWV45"/>
      <c r="OWW45"/>
      <c r="OWX45"/>
      <c r="OWY45"/>
      <c r="OWZ45"/>
      <c r="OXA45"/>
      <c r="OXB45"/>
      <c r="OXC45"/>
      <c r="OXD45"/>
      <c r="OXE45"/>
      <c r="OXF45"/>
      <c r="OXG45"/>
      <c r="OXH45"/>
      <c r="OXI45"/>
      <c r="OXJ45"/>
      <c r="OXK45"/>
      <c r="OXL45"/>
      <c r="OXM45"/>
      <c r="OXN45"/>
      <c r="OXO45"/>
      <c r="OXP45"/>
      <c r="OXQ45"/>
      <c r="OXR45"/>
      <c r="OXS45"/>
      <c r="OXT45"/>
      <c r="OXU45"/>
      <c r="OXV45"/>
      <c r="OXW45"/>
      <c r="OXX45"/>
      <c r="OXY45"/>
      <c r="OXZ45"/>
      <c r="OYA45"/>
      <c r="OYB45"/>
      <c r="OYC45"/>
      <c r="OYD45"/>
      <c r="OYE45"/>
      <c r="OYF45"/>
      <c r="OYG45"/>
      <c r="OYH45"/>
      <c r="OYI45"/>
      <c r="OYJ45"/>
      <c r="OYK45"/>
      <c r="OYL45"/>
      <c r="OYM45"/>
      <c r="OYN45"/>
      <c r="OYO45"/>
      <c r="OYP45"/>
      <c r="OYQ45"/>
      <c r="OYR45"/>
      <c r="OYS45"/>
      <c r="OYT45"/>
      <c r="OYU45"/>
      <c r="OYV45"/>
      <c r="OYW45"/>
      <c r="OYX45"/>
      <c r="OYY45"/>
      <c r="OYZ45"/>
      <c r="OZA45"/>
      <c r="OZB45"/>
      <c r="OZC45"/>
      <c r="OZD45"/>
      <c r="OZE45"/>
      <c r="OZF45"/>
      <c r="OZG45"/>
      <c r="OZH45"/>
      <c r="OZI45"/>
      <c r="OZJ45"/>
      <c r="OZK45"/>
      <c r="OZL45"/>
      <c r="OZM45"/>
      <c r="OZN45"/>
      <c r="OZO45"/>
      <c r="OZP45"/>
      <c r="OZQ45"/>
      <c r="OZR45"/>
      <c r="OZS45"/>
      <c r="OZT45"/>
      <c r="OZU45"/>
      <c r="OZV45"/>
      <c r="OZW45"/>
      <c r="OZX45"/>
      <c r="OZY45"/>
      <c r="OZZ45"/>
      <c r="PAA45"/>
      <c r="PAB45"/>
      <c r="PAC45"/>
      <c r="PAD45"/>
      <c r="PAE45"/>
      <c r="PAF45"/>
      <c r="PAG45"/>
      <c r="PAH45"/>
      <c r="PAI45"/>
      <c r="PAJ45"/>
      <c r="PAK45"/>
      <c r="PAL45"/>
      <c r="PAM45"/>
      <c r="PAN45"/>
      <c r="PAO45"/>
      <c r="PAP45"/>
      <c r="PAQ45"/>
      <c r="PAR45"/>
      <c r="PAS45"/>
      <c r="PAT45"/>
      <c r="PAU45"/>
      <c r="PAV45"/>
      <c r="PAW45"/>
      <c r="PAX45"/>
      <c r="PAY45"/>
      <c r="PAZ45"/>
      <c r="PBA45"/>
      <c r="PBB45"/>
      <c r="PBC45"/>
      <c r="PBD45"/>
      <c r="PBE45"/>
      <c r="PBF45"/>
      <c r="PBG45"/>
      <c r="PBH45"/>
      <c r="PBI45"/>
      <c r="PBJ45"/>
      <c r="PBK45"/>
      <c r="PBL45"/>
      <c r="PBM45"/>
      <c r="PBN45"/>
      <c r="PBO45"/>
      <c r="PBP45"/>
      <c r="PBQ45"/>
      <c r="PBR45"/>
      <c r="PBS45"/>
      <c r="PBT45"/>
      <c r="PBU45"/>
      <c r="PBV45"/>
      <c r="PBW45"/>
      <c r="PBX45"/>
      <c r="PBY45"/>
      <c r="PBZ45"/>
      <c r="PCA45"/>
      <c r="PCB45"/>
      <c r="PCC45"/>
      <c r="PCD45"/>
      <c r="PCE45"/>
      <c r="PCF45"/>
      <c r="PCG45"/>
      <c r="PCH45"/>
      <c r="PCI45"/>
      <c r="PCJ45"/>
      <c r="PCK45"/>
      <c r="PCL45"/>
      <c r="PCM45"/>
      <c r="PCN45"/>
      <c r="PCO45"/>
      <c r="PCP45"/>
      <c r="PCQ45"/>
      <c r="PCR45"/>
      <c r="PCS45"/>
      <c r="PCT45"/>
      <c r="PCU45"/>
      <c r="PCV45"/>
      <c r="PCW45"/>
      <c r="PCX45"/>
      <c r="PCY45"/>
      <c r="PCZ45"/>
      <c r="PDA45"/>
      <c r="PDB45"/>
      <c r="PDC45"/>
      <c r="PDD45"/>
      <c r="PDE45"/>
      <c r="PDF45"/>
      <c r="PDG45"/>
      <c r="PDH45"/>
      <c r="PDI45"/>
      <c r="PDJ45"/>
      <c r="PDK45"/>
      <c r="PDL45"/>
      <c r="PDM45"/>
      <c r="PDN45"/>
      <c r="PDO45"/>
      <c r="PDP45"/>
      <c r="PDQ45"/>
      <c r="PDR45"/>
      <c r="PDS45"/>
      <c r="PDT45"/>
      <c r="PDU45"/>
      <c r="PDV45"/>
      <c r="PDW45"/>
      <c r="PDX45"/>
      <c r="PDY45"/>
      <c r="PDZ45"/>
      <c r="PEA45"/>
      <c r="PEB45"/>
      <c r="PEC45"/>
      <c r="PED45"/>
      <c r="PEE45"/>
      <c r="PEF45"/>
      <c r="PEG45"/>
      <c r="PEH45"/>
      <c r="PEI45"/>
      <c r="PEJ45"/>
      <c r="PEK45"/>
      <c r="PEL45"/>
      <c r="PEM45"/>
      <c r="PEN45"/>
      <c r="PEO45"/>
      <c r="PEP45"/>
      <c r="PEQ45"/>
      <c r="PER45"/>
      <c r="PES45"/>
      <c r="PET45"/>
      <c r="PEU45"/>
      <c r="PEV45"/>
      <c r="PEW45"/>
      <c r="PEX45"/>
      <c r="PEY45"/>
      <c r="PEZ45"/>
      <c r="PFA45"/>
      <c r="PFB45"/>
      <c r="PFC45"/>
      <c r="PFD45"/>
      <c r="PFE45"/>
      <c r="PFF45"/>
      <c r="PFG45"/>
      <c r="PFH45"/>
      <c r="PFI45"/>
      <c r="PFJ45"/>
      <c r="PFK45"/>
      <c r="PFL45"/>
      <c r="PFM45"/>
      <c r="PFN45"/>
      <c r="PFO45"/>
      <c r="PFP45"/>
      <c r="PFQ45"/>
      <c r="PFR45"/>
      <c r="PFS45"/>
      <c r="PFT45"/>
      <c r="PFU45"/>
      <c r="PFV45"/>
      <c r="PFW45"/>
      <c r="PFX45"/>
      <c r="PFY45"/>
      <c r="PFZ45"/>
      <c r="PGA45"/>
      <c r="PGB45"/>
      <c r="PGC45"/>
      <c r="PGD45"/>
      <c r="PGE45"/>
      <c r="PGF45"/>
      <c r="PGG45"/>
      <c r="PGH45"/>
      <c r="PGI45"/>
      <c r="PGJ45"/>
      <c r="PGK45"/>
      <c r="PGL45"/>
      <c r="PGM45"/>
      <c r="PGN45"/>
      <c r="PGO45"/>
      <c r="PGP45"/>
      <c r="PGQ45"/>
      <c r="PGR45"/>
      <c r="PGS45"/>
      <c r="PGT45"/>
      <c r="PGU45"/>
      <c r="PGV45"/>
      <c r="PGW45"/>
      <c r="PGX45"/>
      <c r="PGY45"/>
      <c r="PGZ45"/>
      <c r="PHA45"/>
      <c r="PHB45"/>
      <c r="PHC45"/>
      <c r="PHD45"/>
      <c r="PHE45"/>
      <c r="PHF45"/>
      <c r="PHG45"/>
      <c r="PHH45"/>
      <c r="PHI45"/>
      <c r="PHJ45"/>
      <c r="PHK45"/>
      <c r="PHL45"/>
      <c r="PHM45"/>
      <c r="PHN45"/>
      <c r="PHO45"/>
      <c r="PHP45"/>
      <c r="PHQ45"/>
      <c r="PHR45"/>
      <c r="PHS45"/>
      <c r="PHT45"/>
      <c r="PHU45"/>
      <c r="PHV45"/>
      <c r="PHW45"/>
      <c r="PHX45"/>
      <c r="PHY45"/>
      <c r="PHZ45"/>
      <c r="PIA45"/>
      <c r="PIB45"/>
      <c r="PIC45"/>
      <c r="PID45"/>
      <c r="PIE45"/>
      <c r="PIF45"/>
      <c r="PIG45"/>
      <c r="PIH45"/>
      <c r="PII45"/>
      <c r="PIJ45"/>
      <c r="PIK45"/>
      <c r="PIL45"/>
      <c r="PIM45"/>
      <c r="PIN45"/>
      <c r="PIO45"/>
      <c r="PIP45"/>
      <c r="PIQ45"/>
      <c r="PIR45"/>
      <c r="PIS45"/>
      <c r="PIT45"/>
      <c r="PIU45"/>
      <c r="PIV45"/>
      <c r="PIW45"/>
      <c r="PIX45"/>
      <c r="PIY45"/>
      <c r="PIZ45"/>
      <c r="PJA45"/>
      <c r="PJB45"/>
      <c r="PJC45"/>
      <c r="PJD45"/>
      <c r="PJE45"/>
      <c r="PJF45"/>
      <c r="PJG45"/>
      <c r="PJH45"/>
      <c r="PJI45"/>
      <c r="PJJ45"/>
      <c r="PJK45"/>
      <c r="PJL45"/>
      <c r="PJM45"/>
      <c r="PJN45"/>
      <c r="PJO45"/>
      <c r="PJP45"/>
      <c r="PJQ45"/>
      <c r="PJR45"/>
      <c r="PJS45"/>
      <c r="PJT45"/>
      <c r="PJU45"/>
      <c r="PJV45"/>
      <c r="PJW45"/>
      <c r="PJX45"/>
      <c r="PJY45"/>
      <c r="PJZ45"/>
      <c r="PKA45"/>
      <c r="PKB45"/>
      <c r="PKC45"/>
      <c r="PKD45"/>
      <c r="PKE45"/>
      <c r="PKF45"/>
      <c r="PKG45"/>
      <c r="PKH45"/>
      <c r="PKI45"/>
      <c r="PKJ45"/>
      <c r="PKK45"/>
      <c r="PKL45"/>
      <c r="PKM45"/>
      <c r="PKN45"/>
      <c r="PKO45"/>
      <c r="PKP45"/>
      <c r="PKQ45"/>
      <c r="PKR45"/>
      <c r="PKS45"/>
      <c r="PKT45"/>
      <c r="PKU45"/>
      <c r="PKV45"/>
      <c r="PKW45"/>
      <c r="PKX45"/>
      <c r="PKY45"/>
      <c r="PKZ45"/>
      <c r="PLA45"/>
      <c r="PLB45"/>
      <c r="PLC45"/>
      <c r="PLD45"/>
      <c r="PLE45"/>
      <c r="PLF45"/>
      <c r="PLG45"/>
      <c r="PLH45"/>
      <c r="PLI45"/>
      <c r="PLJ45"/>
      <c r="PLK45"/>
      <c r="PLL45"/>
      <c r="PLM45"/>
      <c r="PLN45"/>
      <c r="PLO45"/>
      <c r="PLP45"/>
      <c r="PLQ45"/>
      <c r="PLR45"/>
      <c r="PLS45"/>
      <c r="PLT45"/>
      <c r="PLU45"/>
      <c r="PLV45"/>
      <c r="PLW45"/>
      <c r="PLX45"/>
      <c r="PLY45"/>
      <c r="PLZ45"/>
      <c r="PMA45"/>
      <c r="PMB45"/>
      <c r="PMC45"/>
      <c r="PMD45"/>
      <c r="PME45"/>
      <c r="PMF45"/>
      <c r="PMG45"/>
      <c r="PMH45"/>
      <c r="PMI45"/>
      <c r="PMJ45"/>
      <c r="PMK45"/>
      <c r="PML45"/>
      <c r="PMM45"/>
      <c r="PMN45"/>
      <c r="PMO45"/>
      <c r="PMP45"/>
      <c r="PMQ45"/>
      <c r="PMR45"/>
      <c r="PMS45"/>
      <c r="PMT45"/>
      <c r="PMU45"/>
      <c r="PMV45"/>
      <c r="PMW45"/>
      <c r="PMX45"/>
      <c r="PMY45"/>
      <c r="PMZ45"/>
      <c r="PNA45"/>
      <c r="PNB45"/>
      <c r="PNC45"/>
      <c r="PND45"/>
      <c r="PNE45"/>
      <c r="PNF45"/>
      <c r="PNG45"/>
      <c r="PNH45"/>
      <c r="PNI45"/>
      <c r="PNJ45"/>
      <c r="PNK45"/>
      <c r="PNL45"/>
      <c r="PNM45"/>
      <c r="PNN45"/>
      <c r="PNO45"/>
      <c r="PNP45"/>
      <c r="PNQ45"/>
      <c r="PNR45"/>
      <c r="PNS45"/>
      <c r="PNT45"/>
      <c r="PNU45"/>
      <c r="PNV45"/>
      <c r="PNW45"/>
      <c r="PNX45"/>
      <c r="PNY45"/>
      <c r="PNZ45"/>
      <c r="POA45"/>
      <c r="POB45"/>
      <c r="POC45"/>
      <c r="POD45"/>
      <c r="POE45"/>
      <c r="POF45"/>
      <c r="POG45"/>
      <c r="POH45"/>
      <c r="POI45"/>
      <c r="POJ45"/>
      <c r="POK45"/>
      <c r="POL45"/>
      <c r="POM45"/>
      <c r="PON45"/>
      <c r="POO45"/>
      <c r="POP45"/>
      <c r="POQ45"/>
      <c r="POR45"/>
      <c r="POS45"/>
      <c r="POT45"/>
      <c r="POU45"/>
      <c r="POV45"/>
      <c r="POW45"/>
      <c r="POX45"/>
      <c r="POY45"/>
      <c r="POZ45"/>
      <c r="PPA45"/>
      <c r="PPB45"/>
      <c r="PPC45"/>
      <c r="PPD45"/>
      <c r="PPE45"/>
      <c r="PPF45"/>
      <c r="PPG45"/>
      <c r="PPH45"/>
      <c r="PPI45"/>
      <c r="PPJ45"/>
      <c r="PPK45"/>
      <c r="PPL45"/>
      <c r="PPM45"/>
      <c r="PPN45"/>
      <c r="PPO45"/>
      <c r="PPP45"/>
      <c r="PPQ45"/>
      <c r="PPR45"/>
      <c r="PPS45"/>
      <c r="PPT45"/>
      <c r="PPU45"/>
      <c r="PPV45"/>
      <c r="PPW45"/>
      <c r="PPX45"/>
      <c r="PPY45"/>
      <c r="PPZ45"/>
      <c r="PQA45"/>
      <c r="PQB45"/>
      <c r="PQC45"/>
      <c r="PQD45"/>
      <c r="PQE45"/>
      <c r="PQF45"/>
      <c r="PQG45"/>
      <c r="PQH45"/>
      <c r="PQI45"/>
      <c r="PQJ45"/>
      <c r="PQK45"/>
      <c r="PQL45"/>
      <c r="PQM45"/>
      <c r="PQN45"/>
      <c r="PQO45"/>
      <c r="PQP45"/>
      <c r="PQQ45"/>
      <c r="PQR45"/>
      <c r="PQS45"/>
      <c r="PQT45"/>
      <c r="PQU45"/>
      <c r="PQV45"/>
      <c r="PQW45"/>
      <c r="PQX45"/>
      <c r="PQY45"/>
      <c r="PQZ45"/>
      <c r="PRA45"/>
      <c r="PRB45"/>
      <c r="PRC45"/>
      <c r="PRD45"/>
      <c r="PRE45"/>
      <c r="PRF45"/>
      <c r="PRG45"/>
      <c r="PRH45"/>
      <c r="PRI45"/>
      <c r="PRJ45"/>
      <c r="PRK45"/>
      <c r="PRL45"/>
      <c r="PRM45"/>
      <c r="PRN45"/>
      <c r="PRO45"/>
      <c r="PRP45"/>
      <c r="PRQ45"/>
      <c r="PRR45"/>
      <c r="PRS45"/>
      <c r="PRT45"/>
      <c r="PRU45"/>
      <c r="PRV45"/>
      <c r="PRW45"/>
      <c r="PRX45"/>
      <c r="PRY45"/>
      <c r="PRZ45"/>
      <c r="PSA45"/>
      <c r="PSB45"/>
      <c r="PSC45"/>
      <c r="PSD45"/>
      <c r="PSE45"/>
      <c r="PSF45"/>
      <c r="PSG45"/>
      <c r="PSH45"/>
      <c r="PSI45"/>
      <c r="PSJ45"/>
      <c r="PSK45"/>
      <c r="PSL45"/>
      <c r="PSM45"/>
      <c r="PSN45"/>
      <c r="PSO45"/>
      <c r="PSP45"/>
      <c r="PSQ45"/>
      <c r="PSR45"/>
      <c r="PSS45"/>
      <c r="PST45"/>
      <c r="PSU45"/>
      <c r="PSV45"/>
      <c r="PSW45"/>
      <c r="PSX45"/>
      <c r="PSY45"/>
      <c r="PSZ45"/>
      <c r="PTA45"/>
      <c r="PTB45"/>
      <c r="PTC45"/>
      <c r="PTD45"/>
      <c r="PTE45"/>
      <c r="PTF45"/>
      <c r="PTG45"/>
      <c r="PTH45"/>
      <c r="PTI45"/>
      <c r="PTJ45"/>
      <c r="PTK45"/>
      <c r="PTL45"/>
      <c r="PTM45"/>
      <c r="PTN45"/>
      <c r="PTO45"/>
      <c r="PTP45"/>
      <c r="PTQ45"/>
      <c r="PTR45"/>
      <c r="PTS45"/>
      <c r="PTT45"/>
      <c r="PTU45"/>
      <c r="PTV45"/>
      <c r="PTW45"/>
      <c r="PTX45"/>
      <c r="PTY45"/>
      <c r="PTZ45"/>
      <c r="PUA45"/>
      <c r="PUB45"/>
      <c r="PUC45"/>
      <c r="PUD45"/>
      <c r="PUE45"/>
      <c r="PUF45"/>
      <c r="PUG45"/>
      <c r="PUH45"/>
      <c r="PUI45"/>
      <c r="PUJ45"/>
      <c r="PUK45"/>
      <c r="PUL45"/>
      <c r="PUM45"/>
      <c r="PUN45"/>
      <c r="PUO45"/>
      <c r="PUP45"/>
      <c r="PUQ45"/>
      <c r="PUR45"/>
      <c r="PUS45"/>
      <c r="PUT45"/>
      <c r="PUU45"/>
      <c r="PUV45"/>
      <c r="PUW45"/>
      <c r="PUX45"/>
      <c r="PUY45"/>
      <c r="PUZ45"/>
      <c r="PVA45"/>
      <c r="PVB45"/>
      <c r="PVC45"/>
      <c r="PVD45"/>
      <c r="PVE45"/>
      <c r="PVF45"/>
      <c r="PVG45"/>
      <c r="PVH45"/>
      <c r="PVI45"/>
      <c r="PVJ45"/>
      <c r="PVK45"/>
      <c r="PVL45"/>
      <c r="PVM45"/>
      <c r="PVN45"/>
      <c r="PVO45"/>
      <c r="PVP45"/>
      <c r="PVQ45"/>
      <c r="PVR45"/>
      <c r="PVS45"/>
      <c r="PVT45"/>
      <c r="PVU45"/>
      <c r="PVV45"/>
      <c r="PVW45"/>
      <c r="PVX45"/>
      <c r="PVY45"/>
      <c r="PVZ45"/>
      <c r="PWA45"/>
      <c r="PWB45"/>
      <c r="PWC45"/>
      <c r="PWD45"/>
      <c r="PWE45"/>
      <c r="PWF45"/>
      <c r="PWG45"/>
      <c r="PWH45"/>
      <c r="PWI45"/>
      <c r="PWJ45"/>
      <c r="PWK45"/>
      <c r="PWL45"/>
      <c r="PWM45"/>
      <c r="PWN45"/>
      <c r="PWO45"/>
      <c r="PWP45"/>
      <c r="PWQ45"/>
      <c r="PWR45"/>
      <c r="PWS45"/>
      <c r="PWT45"/>
      <c r="PWU45"/>
      <c r="PWV45"/>
      <c r="PWW45"/>
      <c r="PWX45"/>
      <c r="PWY45"/>
      <c r="PWZ45"/>
      <c r="PXA45"/>
      <c r="PXB45"/>
      <c r="PXC45"/>
      <c r="PXD45"/>
      <c r="PXE45"/>
      <c r="PXF45"/>
      <c r="PXG45"/>
      <c r="PXH45"/>
      <c r="PXI45"/>
      <c r="PXJ45"/>
      <c r="PXK45"/>
      <c r="PXL45"/>
      <c r="PXM45"/>
      <c r="PXN45"/>
      <c r="PXO45"/>
      <c r="PXP45"/>
      <c r="PXQ45"/>
      <c r="PXR45"/>
      <c r="PXS45"/>
      <c r="PXT45"/>
      <c r="PXU45"/>
      <c r="PXV45"/>
      <c r="PXW45"/>
      <c r="PXX45"/>
      <c r="PXY45"/>
      <c r="PXZ45"/>
      <c r="PYA45"/>
      <c r="PYB45"/>
      <c r="PYC45"/>
      <c r="PYD45"/>
      <c r="PYE45"/>
      <c r="PYF45"/>
      <c r="PYG45"/>
      <c r="PYH45"/>
      <c r="PYI45"/>
      <c r="PYJ45"/>
      <c r="PYK45"/>
      <c r="PYL45"/>
      <c r="PYM45"/>
      <c r="PYN45"/>
      <c r="PYO45"/>
      <c r="PYP45"/>
      <c r="PYQ45"/>
      <c r="PYR45"/>
      <c r="PYS45"/>
      <c r="PYT45"/>
      <c r="PYU45"/>
      <c r="PYV45"/>
      <c r="PYW45"/>
      <c r="PYX45"/>
      <c r="PYY45"/>
      <c r="PYZ45"/>
      <c r="PZA45"/>
      <c r="PZB45"/>
      <c r="PZC45"/>
      <c r="PZD45"/>
      <c r="PZE45"/>
      <c r="PZF45"/>
      <c r="PZG45"/>
      <c r="PZH45"/>
      <c r="PZI45"/>
      <c r="PZJ45"/>
      <c r="PZK45"/>
      <c r="PZL45"/>
      <c r="PZM45"/>
      <c r="PZN45"/>
      <c r="PZO45"/>
      <c r="PZP45"/>
      <c r="PZQ45"/>
      <c r="PZR45"/>
      <c r="PZS45"/>
      <c r="PZT45"/>
      <c r="PZU45"/>
      <c r="PZV45"/>
      <c r="PZW45"/>
      <c r="PZX45"/>
      <c r="PZY45"/>
      <c r="PZZ45"/>
      <c r="QAA45"/>
      <c r="QAB45"/>
      <c r="QAC45"/>
      <c r="QAD45"/>
      <c r="QAE45"/>
      <c r="QAF45"/>
      <c r="QAG45"/>
      <c r="QAH45"/>
      <c r="QAI45"/>
      <c r="QAJ45"/>
      <c r="QAK45"/>
      <c r="QAL45"/>
      <c r="QAM45"/>
      <c r="QAN45"/>
      <c r="QAO45"/>
      <c r="QAP45"/>
      <c r="QAQ45"/>
      <c r="QAR45"/>
      <c r="QAS45"/>
      <c r="QAT45"/>
      <c r="QAU45"/>
      <c r="QAV45"/>
      <c r="QAW45"/>
      <c r="QAX45"/>
      <c r="QAY45"/>
      <c r="QAZ45"/>
      <c r="QBA45"/>
      <c r="QBB45"/>
      <c r="QBC45"/>
      <c r="QBD45"/>
      <c r="QBE45"/>
      <c r="QBF45"/>
      <c r="QBG45"/>
      <c r="QBH45"/>
      <c r="QBI45"/>
      <c r="QBJ45"/>
      <c r="QBK45"/>
      <c r="QBL45"/>
      <c r="QBM45"/>
      <c r="QBN45"/>
      <c r="QBO45"/>
      <c r="QBP45"/>
      <c r="QBQ45"/>
      <c r="QBR45"/>
      <c r="QBS45"/>
      <c r="QBT45"/>
      <c r="QBU45"/>
      <c r="QBV45"/>
      <c r="QBW45"/>
      <c r="QBX45"/>
      <c r="QBY45"/>
      <c r="QBZ45"/>
      <c r="QCA45"/>
      <c r="QCB45"/>
      <c r="QCC45"/>
      <c r="QCD45"/>
      <c r="QCE45"/>
      <c r="QCF45"/>
      <c r="QCG45"/>
      <c r="QCH45"/>
      <c r="QCI45"/>
      <c r="QCJ45"/>
      <c r="QCK45"/>
      <c r="QCL45"/>
      <c r="QCM45"/>
      <c r="QCN45"/>
      <c r="QCO45"/>
      <c r="QCP45"/>
      <c r="QCQ45"/>
      <c r="QCR45"/>
      <c r="QCS45"/>
      <c r="QCT45"/>
      <c r="QCU45"/>
      <c r="QCV45"/>
      <c r="QCW45"/>
      <c r="QCX45"/>
      <c r="QCY45"/>
      <c r="QCZ45"/>
      <c r="QDA45"/>
      <c r="QDB45"/>
      <c r="QDC45"/>
      <c r="QDD45"/>
      <c r="QDE45"/>
      <c r="QDF45"/>
      <c r="QDG45"/>
      <c r="QDH45"/>
      <c r="QDI45"/>
      <c r="QDJ45"/>
      <c r="QDK45"/>
      <c r="QDL45"/>
      <c r="QDM45"/>
      <c r="QDN45"/>
      <c r="QDO45"/>
      <c r="QDP45"/>
      <c r="QDQ45"/>
      <c r="QDR45"/>
      <c r="QDS45"/>
      <c r="QDT45"/>
      <c r="QDU45"/>
      <c r="QDV45"/>
      <c r="QDW45"/>
      <c r="QDX45"/>
      <c r="QDY45"/>
      <c r="QDZ45"/>
      <c r="QEA45"/>
      <c r="QEB45"/>
      <c r="QEC45"/>
      <c r="QED45"/>
      <c r="QEE45"/>
      <c r="QEF45"/>
      <c r="QEG45"/>
      <c r="QEH45"/>
      <c r="QEI45"/>
      <c r="QEJ45"/>
      <c r="QEK45"/>
      <c r="QEL45"/>
      <c r="QEM45"/>
      <c r="QEN45"/>
      <c r="QEO45"/>
      <c r="QEP45"/>
      <c r="QEQ45"/>
      <c r="QER45"/>
      <c r="QES45"/>
      <c r="QET45"/>
      <c r="QEU45"/>
      <c r="QEV45"/>
      <c r="QEW45"/>
      <c r="QEX45"/>
      <c r="QEY45"/>
      <c r="QEZ45"/>
      <c r="QFA45"/>
      <c r="QFB45"/>
      <c r="QFC45"/>
      <c r="QFD45"/>
      <c r="QFE45"/>
      <c r="QFF45"/>
      <c r="QFG45"/>
      <c r="QFH45"/>
      <c r="QFI45"/>
      <c r="QFJ45"/>
      <c r="QFK45"/>
      <c r="QFL45"/>
      <c r="QFM45"/>
      <c r="QFN45"/>
      <c r="QFO45"/>
      <c r="QFP45"/>
      <c r="QFQ45"/>
      <c r="QFR45"/>
      <c r="QFS45"/>
      <c r="QFT45"/>
      <c r="QFU45"/>
      <c r="QFV45"/>
      <c r="QFW45"/>
      <c r="QFX45"/>
      <c r="QFY45"/>
      <c r="QFZ45"/>
      <c r="QGA45"/>
      <c r="QGB45"/>
      <c r="QGC45"/>
      <c r="QGD45"/>
      <c r="QGE45"/>
      <c r="QGF45"/>
      <c r="QGG45"/>
      <c r="QGH45"/>
      <c r="QGI45"/>
      <c r="QGJ45"/>
      <c r="QGK45"/>
      <c r="QGL45"/>
      <c r="QGM45"/>
      <c r="QGN45"/>
      <c r="QGO45"/>
      <c r="QGP45"/>
      <c r="QGQ45"/>
      <c r="QGR45"/>
      <c r="QGS45"/>
      <c r="QGT45"/>
      <c r="QGU45"/>
      <c r="QGV45"/>
      <c r="QGW45"/>
      <c r="QGX45"/>
      <c r="QGY45"/>
      <c r="QGZ45"/>
      <c r="QHA45"/>
      <c r="QHB45"/>
      <c r="QHC45"/>
      <c r="QHD45"/>
      <c r="QHE45"/>
      <c r="QHF45"/>
      <c r="QHG45"/>
      <c r="QHH45"/>
      <c r="QHI45"/>
      <c r="QHJ45"/>
      <c r="QHK45"/>
      <c r="QHL45"/>
      <c r="QHM45"/>
      <c r="QHN45"/>
      <c r="QHO45"/>
      <c r="QHP45"/>
      <c r="QHQ45"/>
      <c r="QHR45"/>
      <c r="QHS45"/>
      <c r="QHT45"/>
      <c r="QHU45"/>
      <c r="QHV45"/>
      <c r="QHW45"/>
      <c r="QHX45"/>
      <c r="QHY45"/>
      <c r="QHZ45"/>
      <c r="QIA45"/>
      <c r="QIB45"/>
      <c r="QIC45"/>
      <c r="QID45"/>
      <c r="QIE45"/>
      <c r="QIF45"/>
      <c r="QIG45"/>
      <c r="QIH45"/>
      <c r="QII45"/>
      <c r="QIJ45"/>
      <c r="QIK45"/>
      <c r="QIL45"/>
      <c r="QIM45"/>
      <c r="QIN45"/>
      <c r="QIO45"/>
      <c r="QIP45"/>
      <c r="QIQ45"/>
      <c r="QIR45"/>
      <c r="QIS45"/>
      <c r="QIT45"/>
      <c r="QIU45"/>
      <c r="QIV45"/>
      <c r="QIW45"/>
      <c r="QIX45"/>
      <c r="QIY45"/>
      <c r="QIZ45"/>
      <c r="QJA45"/>
      <c r="QJB45"/>
      <c r="QJC45"/>
      <c r="QJD45"/>
      <c r="QJE45"/>
      <c r="QJF45"/>
      <c r="QJG45"/>
      <c r="QJH45"/>
      <c r="QJI45"/>
      <c r="QJJ45"/>
      <c r="QJK45"/>
      <c r="QJL45"/>
      <c r="QJM45"/>
      <c r="QJN45"/>
      <c r="QJO45"/>
      <c r="QJP45"/>
      <c r="QJQ45"/>
      <c r="QJR45"/>
      <c r="QJS45"/>
      <c r="QJT45"/>
      <c r="QJU45"/>
      <c r="QJV45"/>
      <c r="QJW45"/>
      <c r="QJX45"/>
      <c r="QJY45"/>
      <c r="QJZ45"/>
      <c r="QKA45"/>
      <c r="QKB45"/>
      <c r="QKC45"/>
      <c r="QKD45"/>
      <c r="QKE45"/>
      <c r="QKF45"/>
      <c r="QKG45"/>
      <c r="QKH45"/>
      <c r="QKI45"/>
      <c r="QKJ45"/>
      <c r="QKK45"/>
      <c r="QKL45"/>
      <c r="QKM45"/>
      <c r="QKN45"/>
      <c r="QKO45"/>
      <c r="QKP45"/>
      <c r="QKQ45"/>
      <c r="QKR45"/>
      <c r="QKS45"/>
      <c r="QKT45"/>
      <c r="QKU45"/>
      <c r="QKV45"/>
      <c r="QKW45"/>
      <c r="QKX45"/>
      <c r="QKY45"/>
      <c r="QKZ45"/>
      <c r="QLA45"/>
      <c r="QLB45"/>
      <c r="QLC45"/>
      <c r="QLD45"/>
      <c r="QLE45"/>
      <c r="QLF45"/>
      <c r="QLG45"/>
      <c r="QLH45"/>
      <c r="QLI45"/>
      <c r="QLJ45"/>
      <c r="QLK45"/>
      <c r="QLL45"/>
      <c r="QLM45"/>
      <c r="QLN45"/>
      <c r="QLO45"/>
      <c r="QLP45"/>
      <c r="QLQ45"/>
      <c r="QLR45"/>
      <c r="QLS45"/>
      <c r="QLT45"/>
      <c r="QLU45"/>
      <c r="QLV45"/>
      <c r="QLW45"/>
      <c r="QLX45"/>
      <c r="QLY45"/>
      <c r="QLZ45"/>
      <c r="QMA45"/>
      <c r="QMB45"/>
      <c r="QMC45"/>
      <c r="QMD45"/>
      <c r="QME45"/>
      <c r="QMF45"/>
      <c r="QMG45"/>
      <c r="QMH45"/>
      <c r="QMI45"/>
      <c r="QMJ45"/>
      <c r="QMK45"/>
      <c r="QML45"/>
      <c r="QMM45"/>
      <c r="QMN45"/>
      <c r="QMO45"/>
      <c r="QMP45"/>
      <c r="QMQ45"/>
      <c r="QMR45"/>
      <c r="QMS45"/>
      <c r="QMT45"/>
      <c r="QMU45"/>
      <c r="QMV45"/>
      <c r="QMW45"/>
      <c r="QMX45"/>
      <c r="QMY45"/>
      <c r="QMZ45"/>
      <c r="QNA45"/>
      <c r="QNB45"/>
      <c r="QNC45"/>
      <c r="QND45"/>
      <c r="QNE45"/>
      <c r="QNF45"/>
      <c r="QNG45"/>
      <c r="QNH45"/>
      <c r="QNI45"/>
      <c r="QNJ45"/>
      <c r="QNK45"/>
      <c r="QNL45"/>
      <c r="QNM45"/>
      <c r="QNN45"/>
      <c r="QNO45"/>
      <c r="QNP45"/>
      <c r="QNQ45"/>
      <c r="QNR45"/>
      <c r="QNS45"/>
      <c r="QNT45"/>
      <c r="QNU45"/>
      <c r="QNV45"/>
      <c r="QNW45"/>
      <c r="QNX45"/>
      <c r="QNY45"/>
      <c r="QNZ45"/>
      <c r="QOA45"/>
      <c r="QOB45"/>
      <c r="QOC45"/>
      <c r="QOD45"/>
      <c r="QOE45"/>
      <c r="QOF45"/>
      <c r="QOG45"/>
      <c r="QOH45"/>
      <c r="QOI45"/>
      <c r="QOJ45"/>
      <c r="QOK45"/>
      <c r="QOL45"/>
      <c r="QOM45"/>
      <c r="QON45"/>
      <c r="QOO45"/>
      <c r="QOP45"/>
      <c r="QOQ45"/>
      <c r="QOR45"/>
      <c r="QOS45"/>
      <c r="QOT45"/>
      <c r="QOU45"/>
      <c r="QOV45"/>
      <c r="QOW45"/>
      <c r="QOX45"/>
      <c r="QOY45"/>
      <c r="QOZ45"/>
      <c r="QPA45"/>
      <c r="QPB45"/>
      <c r="QPC45"/>
      <c r="QPD45"/>
      <c r="QPE45"/>
      <c r="QPF45"/>
      <c r="QPG45"/>
      <c r="QPH45"/>
      <c r="QPI45"/>
      <c r="QPJ45"/>
      <c r="QPK45"/>
      <c r="QPL45"/>
      <c r="QPM45"/>
      <c r="QPN45"/>
      <c r="QPO45"/>
      <c r="QPP45"/>
      <c r="QPQ45"/>
      <c r="QPR45"/>
      <c r="QPS45"/>
      <c r="QPT45"/>
      <c r="QPU45"/>
      <c r="QPV45"/>
      <c r="QPW45"/>
      <c r="QPX45"/>
      <c r="QPY45"/>
      <c r="QPZ45"/>
      <c r="QQA45"/>
      <c r="QQB45"/>
      <c r="QQC45"/>
      <c r="QQD45"/>
      <c r="QQE45"/>
      <c r="QQF45"/>
      <c r="QQG45"/>
      <c r="QQH45"/>
      <c r="QQI45"/>
      <c r="QQJ45"/>
      <c r="QQK45"/>
      <c r="QQL45"/>
      <c r="QQM45"/>
      <c r="QQN45"/>
      <c r="QQO45"/>
      <c r="QQP45"/>
      <c r="QQQ45"/>
      <c r="QQR45"/>
      <c r="QQS45"/>
      <c r="QQT45"/>
      <c r="QQU45"/>
      <c r="QQV45"/>
      <c r="QQW45"/>
      <c r="QQX45"/>
      <c r="QQY45"/>
      <c r="QQZ45"/>
      <c r="QRA45"/>
      <c r="QRB45"/>
      <c r="QRC45"/>
      <c r="QRD45"/>
      <c r="QRE45"/>
      <c r="QRF45"/>
      <c r="QRG45"/>
      <c r="QRH45"/>
      <c r="QRI45"/>
      <c r="QRJ45"/>
      <c r="QRK45"/>
      <c r="QRL45"/>
      <c r="QRM45"/>
      <c r="QRN45"/>
      <c r="QRO45"/>
      <c r="QRP45"/>
      <c r="QRQ45"/>
      <c r="QRR45"/>
      <c r="QRS45"/>
      <c r="QRT45"/>
      <c r="QRU45"/>
      <c r="QRV45"/>
      <c r="QRW45"/>
      <c r="QRX45"/>
      <c r="QRY45"/>
      <c r="QRZ45"/>
      <c r="QSA45"/>
      <c r="QSB45"/>
      <c r="QSC45"/>
      <c r="QSD45"/>
      <c r="QSE45"/>
      <c r="QSF45"/>
      <c r="QSG45"/>
      <c r="QSH45"/>
      <c r="QSI45"/>
      <c r="QSJ45"/>
      <c r="QSK45"/>
      <c r="QSL45"/>
      <c r="QSM45"/>
      <c r="QSN45"/>
      <c r="QSO45"/>
      <c r="QSP45"/>
      <c r="QSQ45"/>
      <c r="QSR45"/>
      <c r="QSS45"/>
      <c r="QST45"/>
      <c r="QSU45"/>
      <c r="QSV45"/>
      <c r="QSW45"/>
      <c r="QSX45"/>
      <c r="QSY45"/>
      <c r="QSZ45"/>
      <c r="QTA45"/>
      <c r="QTB45"/>
      <c r="QTC45"/>
      <c r="QTD45"/>
      <c r="QTE45"/>
      <c r="QTF45"/>
      <c r="QTG45"/>
      <c r="QTH45"/>
      <c r="QTI45"/>
      <c r="QTJ45"/>
      <c r="QTK45"/>
      <c r="QTL45"/>
      <c r="QTM45"/>
      <c r="QTN45"/>
      <c r="QTO45"/>
      <c r="QTP45"/>
      <c r="QTQ45"/>
      <c r="QTR45"/>
      <c r="QTS45"/>
      <c r="QTT45"/>
      <c r="QTU45"/>
      <c r="QTV45"/>
      <c r="QTW45"/>
      <c r="QTX45"/>
      <c r="QTY45"/>
      <c r="QTZ45"/>
      <c r="QUA45"/>
      <c r="QUB45"/>
      <c r="QUC45"/>
      <c r="QUD45"/>
      <c r="QUE45"/>
      <c r="QUF45"/>
      <c r="QUG45"/>
      <c r="QUH45"/>
      <c r="QUI45"/>
      <c r="QUJ45"/>
      <c r="QUK45"/>
      <c r="QUL45"/>
      <c r="QUM45"/>
      <c r="QUN45"/>
      <c r="QUO45"/>
      <c r="QUP45"/>
      <c r="QUQ45"/>
      <c r="QUR45"/>
      <c r="QUS45"/>
      <c r="QUT45"/>
      <c r="QUU45"/>
      <c r="QUV45"/>
      <c r="QUW45"/>
      <c r="QUX45"/>
      <c r="QUY45"/>
      <c r="QUZ45"/>
      <c r="QVA45"/>
      <c r="QVB45"/>
      <c r="QVC45"/>
      <c r="QVD45"/>
      <c r="QVE45"/>
      <c r="QVF45"/>
      <c r="QVG45"/>
      <c r="QVH45"/>
      <c r="QVI45"/>
      <c r="QVJ45"/>
      <c r="QVK45"/>
      <c r="QVL45"/>
      <c r="QVM45"/>
      <c r="QVN45"/>
      <c r="QVO45"/>
      <c r="QVP45"/>
      <c r="QVQ45"/>
      <c r="QVR45"/>
      <c r="QVS45"/>
      <c r="QVT45"/>
      <c r="QVU45"/>
      <c r="QVV45"/>
      <c r="QVW45"/>
      <c r="QVX45"/>
      <c r="QVY45"/>
      <c r="QVZ45"/>
      <c r="QWA45"/>
      <c r="QWB45"/>
      <c r="QWC45"/>
      <c r="QWD45"/>
      <c r="QWE45"/>
      <c r="QWF45"/>
      <c r="QWG45"/>
      <c r="QWH45"/>
      <c r="QWI45"/>
      <c r="QWJ45"/>
      <c r="QWK45"/>
      <c r="QWL45"/>
      <c r="QWM45"/>
      <c r="QWN45"/>
      <c r="QWO45"/>
      <c r="QWP45"/>
      <c r="QWQ45"/>
      <c r="QWR45"/>
      <c r="QWS45"/>
      <c r="QWT45"/>
      <c r="QWU45"/>
      <c r="QWV45"/>
      <c r="QWW45"/>
      <c r="QWX45"/>
      <c r="QWY45"/>
      <c r="QWZ45"/>
      <c r="QXA45"/>
      <c r="QXB45"/>
      <c r="QXC45"/>
      <c r="QXD45"/>
      <c r="QXE45"/>
      <c r="QXF45"/>
      <c r="QXG45"/>
      <c r="QXH45"/>
      <c r="QXI45"/>
      <c r="QXJ45"/>
      <c r="QXK45"/>
      <c r="QXL45"/>
      <c r="QXM45"/>
      <c r="QXN45"/>
      <c r="QXO45"/>
      <c r="QXP45"/>
      <c r="QXQ45"/>
      <c r="QXR45"/>
      <c r="QXS45"/>
      <c r="QXT45"/>
      <c r="QXU45"/>
      <c r="QXV45"/>
      <c r="QXW45"/>
      <c r="QXX45"/>
      <c r="QXY45"/>
      <c r="QXZ45"/>
      <c r="QYA45"/>
      <c r="QYB45"/>
      <c r="QYC45"/>
      <c r="QYD45"/>
      <c r="QYE45"/>
      <c r="QYF45"/>
      <c r="QYG45"/>
      <c r="QYH45"/>
      <c r="QYI45"/>
      <c r="QYJ45"/>
      <c r="QYK45"/>
      <c r="QYL45"/>
      <c r="QYM45"/>
      <c r="QYN45"/>
      <c r="QYO45"/>
      <c r="QYP45"/>
      <c r="QYQ45"/>
      <c r="QYR45"/>
      <c r="QYS45"/>
      <c r="QYT45"/>
      <c r="QYU45"/>
      <c r="QYV45"/>
      <c r="QYW45"/>
      <c r="QYX45"/>
      <c r="QYY45"/>
      <c r="QYZ45"/>
      <c r="QZA45"/>
      <c r="QZB45"/>
      <c r="QZC45"/>
      <c r="QZD45"/>
      <c r="QZE45"/>
      <c r="QZF45"/>
      <c r="QZG45"/>
      <c r="QZH45"/>
      <c r="QZI45"/>
      <c r="QZJ45"/>
      <c r="QZK45"/>
      <c r="QZL45"/>
      <c r="QZM45"/>
      <c r="QZN45"/>
      <c r="QZO45"/>
      <c r="QZP45"/>
      <c r="QZQ45"/>
      <c r="QZR45"/>
      <c r="QZS45"/>
      <c r="QZT45"/>
      <c r="QZU45"/>
      <c r="QZV45"/>
      <c r="QZW45"/>
      <c r="QZX45"/>
      <c r="QZY45"/>
      <c r="QZZ45"/>
      <c r="RAA45"/>
      <c r="RAB45"/>
      <c r="RAC45"/>
      <c r="RAD45"/>
      <c r="RAE45"/>
      <c r="RAF45"/>
      <c r="RAG45"/>
      <c r="RAH45"/>
      <c r="RAI45"/>
      <c r="RAJ45"/>
      <c r="RAK45"/>
      <c r="RAL45"/>
      <c r="RAM45"/>
      <c r="RAN45"/>
      <c r="RAO45"/>
      <c r="RAP45"/>
      <c r="RAQ45"/>
      <c r="RAR45"/>
      <c r="RAS45"/>
      <c r="RAT45"/>
      <c r="RAU45"/>
      <c r="RAV45"/>
      <c r="RAW45"/>
      <c r="RAX45"/>
      <c r="RAY45"/>
      <c r="RAZ45"/>
      <c r="RBA45"/>
      <c r="RBB45"/>
      <c r="RBC45"/>
      <c r="RBD45"/>
      <c r="RBE45"/>
      <c r="RBF45"/>
      <c r="RBG45"/>
      <c r="RBH45"/>
      <c r="RBI45"/>
      <c r="RBJ45"/>
      <c r="RBK45"/>
      <c r="RBL45"/>
      <c r="RBM45"/>
      <c r="RBN45"/>
      <c r="RBO45"/>
      <c r="RBP45"/>
      <c r="RBQ45"/>
      <c r="RBR45"/>
      <c r="RBS45"/>
      <c r="RBT45"/>
      <c r="RBU45"/>
      <c r="RBV45"/>
      <c r="RBW45"/>
      <c r="RBX45"/>
      <c r="RBY45"/>
      <c r="RBZ45"/>
      <c r="RCA45"/>
      <c r="RCB45"/>
      <c r="RCC45"/>
      <c r="RCD45"/>
      <c r="RCE45"/>
      <c r="RCF45"/>
      <c r="RCG45"/>
      <c r="RCH45"/>
      <c r="RCI45"/>
      <c r="RCJ45"/>
      <c r="RCK45"/>
      <c r="RCL45"/>
      <c r="RCM45"/>
      <c r="RCN45"/>
      <c r="RCO45"/>
      <c r="RCP45"/>
      <c r="RCQ45"/>
      <c r="RCR45"/>
      <c r="RCS45"/>
      <c r="RCT45"/>
      <c r="RCU45"/>
      <c r="RCV45"/>
      <c r="RCW45"/>
      <c r="RCX45"/>
      <c r="RCY45"/>
      <c r="RCZ45"/>
      <c r="RDA45"/>
      <c r="RDB45"/>
      <c r="RDC45"/>
      <c r="RDD45"/>
      <c r="RDE45"/>
      <c r="RDF45"/>
      <c r="RDG45"/>
      <c r="RDH45"/>
      <c r="RDI45"/>
      <c r="RDJ45"/>
      <c r="RDK45"/>
      <c r="RDL45"/>
      <c r="RDM45"/>
      <c r="RDN45"/>
      <c r="RDO45"/>
      <c r="RDP45"/>
      <c r="RDQ45"/>
      <c r="RDR45"/>
      <c r="RDS45"/>
      <c r="RDT45"/>
      <c r="RDU45"/>
      <c r="RDV45"/>
      <c r="RDW45"/>
      <c r="RDX45"/>
      <c r="RDY45"/>
      <c r="RDZ45"/>
      <c r="REA45"/>
      <c r="REB45"/>
      <c r="REC45"/>
      <c r="RED45"/>
      <c r="REE45"/>
      <c r="REF45"/>
      <c r="REG45"/>
      <c r="REH45"/>
      <c r="REI45"/>
      <c r="REJ45"/>
      <c r="REK45"/>
      <c r="REL45"/>
      <c r="REM45"/>
      <c r="REN45"/>
      <c r="REO45"/>
      <c r="REP45"/>
      <c r="REQ45"/>
      <c r="RER45"/>
      <c r="RES45"/>
      <c r="RET45"/>
      <c r="REU45"/>
      <c r="REV45"/>
      <c r="REW45"/>
      <c r="REX45"/>
      <c r="REY45"/>
      <c r="REZ45"/>
      <c r="RFA45"/>
      <c r="RFB45"/>
      <c r="RFC45"/>
      <c r="RFD45"/>
      <c r="RFE45"/>
      <c r="RFF45"/>
      <c r="RFG45"/>
      <c r="RFH45"/>
      <c r="RFI45"/>
      <c r="RFJ45"/>
      <c r="RFK45"/>
      <c r="RFL45"/>
      <c r="RFM45"/>
      <c r="RFN45"/>
      <c r="RFO45"/>
      <c r="RFP45"/>
      <c r="RFQ45"/>
      <c r="RFR45"/>
      <c r="RFS45"/>
      <c r="RFT45"/>
      <c r="RFU45"/>
      <c r="RFV45"/>
      <c r="RFW45"/>
      <c r="RFX45"/>
      <c r="RFY45"/>
      <c r="RFZ45"/>
      <c r="RGA45"/>
      <c r="RGB45"/>
      <c r="RGC45"/>
      <c r="RGD45"/>
      <c r="RGE45"/>
      <c r="RGF45"/>
      <c r="RGG45"/>
      <c r="RGH45"/>
      <c r="RGI45"/>
      <c r="RGJ45"/>
      <c r="RGK45"/>
      <c r="RGL45"/>
      <c r="RGM45"/>
      <c r="RGN45"/>
      <c r="RGO45"/>
      <c r="RGP45"/>
      <c r="RGQ45"/>
      <c r="RGR45"/>
      <c r="RGS45"/>
      <c r="RGT45"/>
      <c r="RGU45"/>
      <c r="RGV45"/>
      <c r="RGW45"/>
      <c r="RGX45"/>
      <c r="RGY45"/>
      <c r="RGZ45"/>
      <c r="RHA45"/>
      <c r="RHB45"/>
      <c r="RHC45"/>
      <c r="RHD45"/>
      <c r="RHE45"/>
      <c r="RHF45"/>
      <c r="RHG45"/>
      <c r="RHH45"/>
      <c r="RHI45"/>
      <c r="RHJ45"/>
      <c r="RHK45"/>
      <c r="RHL45"/>
      <c r="RHM45"/>
      <c r="RHN45"/>
      <c r="RHO45"/>
      <c r="RHP45"/>
      <c r="RHQ45"/>
      <c r="RHR45"/>
      <c r="RHS45"/>
      <c r="RHT45"/>
      <c r="RHU45"/>
      <c r="RHV45"/>
      <c r="RHW45"/>
      <c r="RHX45"/>
      <c r="RHY45"/>
      <c r="RHZ45"/>
      <c r="RIA45"/>
      <c r="RIB45"/>
      <c r="RIC45"/>
      <c r="RID45"/>
      <c r="RIE45"/>
      <c r="RIF45"/>
      <c r="RIG45"/>
      <c r="RIH45"/>
      <c r="RII45"/>
      <c r="RIJ45"/>
      <c r="RIK45"/>
      <c r="RIL45"/>
      <c r="RIM45"/>
      <c r="RIN45"/>
      <c r="RIO45"/>
      <c r="RIP45"/>
      <c r="RIQ45"/>
      <c r="RIR45"/>
      <c r="RIS45"/>
      <c r="RIT45"/>
      <c r="RIU45"/>
      <c r="RIV45"/>
      <c r="RIW45"/>
      <c r="RIX45"/>
      <c r="RIY45"/>
      <c r="RIZ45"/>
      <c r="RJA45"/>
      <c r="RJB45"/>
      <c r="RJC45"/>
      <c r="RJD45"/>
      <c r="RJE45"/>
      <c r="RJF45"/>
      <c r="RJG45"/>
      <c r="RJH45"/>
      <c r="RJI45"/>
      <c r="RJJ45"/>
      <c r="RJK45"/>
      <c r="RJL45"/>
      <c r="RJM45"/>
      <c r="RJN45"/>
      <c r="RJO45"/>
      <c r="RJP45"/>
      <c r="RJQ45"/>
      <c r="RJR45"/>
      <c r="RJS45"/>
      <c r="RJT45"/>
      <c r="RJU45"/>
      <c r="RJV45"/>
      <c r="RJW45"/>
      <c r="RJX45"/>
      <c r="RJY45"/>
      <c r="RJZ45"/>
      <c r="RKA45"/>
      <c r="RKB45"/>
      <c r="RKC45"/>
      <c r="RKD45"/>
      <c r="RKE45"/>
      <c r="RKF45"/>
      <c r="RKG45"/>
      <c r="RKH45"/>
      <c r="RKI45"/>
      <c r="RKJ45"/>
      <c r="RKK45"/>
      <c r="RKL45"/>
      <c r="RKM45"/>
      <c r="RKN45"/>
      <c r="RKO45"/>
      <c r="RKP45"/>
      <c r="RKQ45"/>
      <c r="RKR45"/>
      <c r="RKS45"/>
      <c r="RKT45"/>
      <c r="RKU45"/>
      <c r="RKV45"/>
      <c r="RKW45"/>
      <c r="RKX45"/>
      <c r="RKY45"/>
      <c r="RKZ45"/>
      <c r="RLA45"/>
      <c r="RLB45"/>
      <c r="RLC45"/>
      <c r="RLD45"/>
      <c r="RLE45"/>
      <c r="RLF45"/>
      <c r="RLG45"/>
      <c r="RLH45"/>
      <c r="RLI45"/>
      <c r="RLJ45"/>
      <c r="RLK45"/>
      <c r="RLL45"/>
      <c r="RLM45"/>
      <c r="RLN45"/>
      <c r="RLO45"/>
      <c r="RLP45"/>
      <c r="RLQ45"/>
      <c r="RLR45"/>
      <c r="RLS45"/>
      <c r="RLT45"/>
      <c r="RLU45"/>
      <c r="RLV45"/>
      <c r="RLW45"/>
      <c r="RLX45"/>
      <c r="RLY45"/>
      <c r="RLZ45"/>
      <c r="RMA45"/>
      <c r="RMB45"/>
      <c r="RMC45"/>
      <c r="RMD45"/>
      <c r="RME45"/>
      <c r="RMF45"/>
      <c r="RMG45"/>
      <c r="RMH45"/>
      <c r="RMI45"/>
      <c r="RMJ45"/>
      <c r="RMK45"/>
      <c r="RML45"/>
      <c r="RMM45"/>
      <c r="RMN45"/>
      <c r="RMO45"/>
      <c r="RMP45"/>
      <c r="RMQ45"/>
      <c r="RMR45"/>
      <c r="RMS45"/>
      <c r="RMT45"/>
      <c r="RMU45"/>
      <c r="RMV45"/>
      <c r="RMW45"/>
      <c r="RMX45"/>
      <c r="RMY45"/>
      <c r="RMZ45"/>
      <c r="RNA45"/>
      <c r="RNB45"/>
      <c r="RNC45"/>
      <c r="RND45"/>
      <c r="RNE45"/>
      <c r="RNF45"/>
      <c r="RNG45"/>
      <c r="RNH45"/>
      <c r="RNI45"/>
      <c r="RNJ45"/>
      <c r="RNK45"/>
      <c r="RNL45"/>
      <c r="RNM45"/>
      <c r="RNN45"/>
      <c r="RNO45"/>
      <c r="RNP45"/>
      <c r="RNQ45"/>
      <c r="RNR45"/>
      <c r="RNS45"/>
      <c r="RNT45"/>
      <c r="RNU45"/>
      <c r="RNV45"/>
      <c r="RNW45"/>
      <c r="RNX45"/>
      <c r="RNY45"/>
      <c r="RNZ45"/>
      <c r="ROA45"/>
      <c r="ROB45"/>
      <c r="ROC45"/>
      <c r="ROD45"/>
      <c r="ROE45"/>
      <c r="ROF45"/>
      <c r="ROG45"/>
      <c r="ROH45"/>
      <c r="ROI45"/>
      <c r="ROJ45"/>
      <c r="ROK45"/>
      <c r="ROL45"/>
      <c r="ROM45"/>
      <c r="RON45"/>
      <c r="ROO45"/>
      <c r="ROP45"/>
      <c r="ROQ45"/>
      <c r="ROR45"/>
      <c r="ROS45"/>
      <c r="ROT45"/>
      <c r="ROU45"/>
      <c r="ROV45"/>
      <c r="ROW45"/>
      <c r="ROX45"/>
      <c r="ROY45"/>
      <c r="ROZ45"/>
      <c r="RPA45"/>
      <c r="RPB45"/>
      <c r="RPC45"/>
      <c r="RPD45"/>
      <c r="RPE45"/>
      <c r="RPF45"/>
      <c r="RPG45"/>
      <c r="RPH45"/>
      <c r="RPI45"/>
      <c r="RPJ45"/>
      <c r="RPK45"/>
      <c r="RPL45"/>
      <c r="RPM45"/>
      <c r="RPN45"/>
      <c r="RPO45"/>
      <c r="RPP45"/>
      <c r="RPQ45"/>
      <c r="RPR45"/>
      <c r="RPS45"/>
      <c r="RPT45"/>
      <c r="RPU45"/>
      <c r="RPV45"/>
      <c r="RPW45"/>
      <c r="RPX45"/>
      <c r="RPY45"/>
      <c r="RPZ45"/>
      <c r="RQA45"/>
      <c r="RQB45"/>
      <c r="RQC45"/>
      <c r="RQD45"/>
      <c r="RQE45"/>
      <c r="RQF45"/>
      <c r="RQG45"/>
      <c r="RQH45"/>
      <c r="RQI45"/>
      <c r="RQJ45"/>
      <c r="RQK45"/>
      <c r="RQL45"/>
      <c r="RQM45"/>
      <c r="RQN45"/>
      <c r="RQO45"/>
      <c r="RQP45"/>
      <c r="RQQ45"/>
      <c r="RQR45"/>
      <c r="RQS45"/>
      <c r="RQT45"/>
      <c r="RQU45"/>
      <c r="RQV45"/>
      <c r="RQW45"/>
      <c r="RQX45"/>
      <c r="RQY45"/>
      <c r="RQZ45"/>
      <c r="RRA45"/>
      <c r="RRB45"/>
      <c r="RRC45"/>
      <c r="RRD45"/>
      <c r="RRE45"/>
      <c r="RRF45"/>
      <c r="RRG45"/>
      <c r="RRH45"/>
      <c r="RRI45"/>
      <c r="RRJ45"/>
      <c r="RRK45"/>
      <c r="RRL45"/>
      <c r="RRM45"/>
      <c r="RRN45"/>
      <c r="RRO45"/>
      <c r="RRP45"/>
      <c r="RRQ45"/>
      <c r="RRR45"/>
      <c r="RRS45"/>
      <c r="RRT45"/>
      <c r="RRU45"/>
      <c r="RRV45"/>
      <c r="RRW45"/>
      <c r="RRX45"/>
      <c r="RRY45"/>
      <c r="RRZ45"/>
      <c r="RSA45"/>
      <c r="RSB45"/>
      <c r="RSC45"/>
      <c r="RSD45"/>
      <c r="RSE45"/>
      <c r="RSF45"/>
      <c r="RSG45"/>
      <c r="RSH45"/>
      <c r="RSI45"/>
      <c r="RSJ45"/>
      <c r="RSK45"/>
      <c r="RSL45"/>
      <c r="RSM45"/>
      <c r="RSN45"/>
      <c r="RSO45"/>
      <c r="RSP45"/>
      <c r="RSQ45"/>
      <c r="RSR45"/>
      <c r="RSS45"/>
      <c r="RST45"/>
      <c r="RSU45"/>
      <c r="RSV45"/>
      <c r="RSW45"/>
      <c r="RSX45"/>
      <c r="RSY45"/>
      <c r="RSZ45"/>
      <c r="RTA45"/>
      <c r="RTB45"/>
      <c r="RTC45"/>
      <c r="RTD45"/>
      <c r="RTE45"/>
      <c r="RTF45"/>
      <c r="RTG45"/>
      <c r="RTH45"/>
      <c r="RTI45"/>
      <c r="RTJ45"/>
      <c r="RTK45"/>
      <c r="RTL45"/>
      <c r="RTM45"/>
      <c r="RTN45"/>
      <c r="RTO45"/>
      <c r="RTP45"/>
      <c r="RTQ45"/>
      <c r="RTR45"/>
      <c r="RTS45"/>
      <c r="RTT45"/>
      <c r="RTU45"/>
      <c r="RTV45"/>
      <c r="RTW45"/>
      <c r="RTX45"/>
      <c r="RTY45"/>
      <c r="RTZ45"/>
      <c r="RUA45"/>
      <c r="RUB45"/>
      <c r="RUC45"/>
      <c r="RUD45"/>
      <c r="RUE45"/>
      <c r="RUF45"/>
      <c r="RUG45"/>
      <c r="RUH45"/>
      <c r="RUI45"/>
      <c r="RUJ45"/>
      <c r="RUK45"/>
      <c r="RUL45"/>
      <c r="RUM45"/>
      <c r="RUN45"/>
      <c r="RUO45"/>
      <c r="RUP45"/>
      <c r="RUQ45"/>
      <c r="RUR45"/>
      <c r="RUS45"/>
      <c r="RUT45"/>
      <c r="RUU45"/>
      <c r="RUV45"/>
      <c r="RUW45"/>
      <c r="RUX45"/>
      <c r="RUY45"/>
      <c r="RUZ45"/>
      <c r="RVA45"/>
      <c r="RVB45"/>
      <c r="RVC45"/>
      <c r="RVD45"/>
      <c r="RVE45"/>
      <c r="RVF45"/>
      <c r="RVG45"/>
      <c r="RVH45"/>
      <c r="RVI45"/>
      <c r="RVJ45"/>
      <c r="RVK45"/>
      <c r="RVL45"/>
      <c r="RVM45"/>
      <c r="RVN45"/>
      <c r="RVO45"/>
      <c r="RVP45"/>
      <c r="RVQ45"/>
      <c r="RVR45"/>
      <c r="RVS45"/>
      <c r="RVT45"/>
      <c r="RVU45"/>
      <c r="RVV45"/>
      <c r="RVW45"/>
      <c r="RVX45"/>
      <c r="RVY45"/>
      <c r="RVZ45"/>
      <c r="RWA45"/>
      <c r="RWB45"/>
      <c r="RWC45"/>
      <c r="RWD45"/>
      <c r="RWE45"/>
      <c r="RWF45"/>
      <c r="RWG45"/>
      <c r="RWH45"/>
      <c r="RWI45"/>
      <c r="RWJ45"/>
      <c r="RWK45"/>
      <c r="RWL45"/>
      <c r="RWM45"/>
      <c r="RWN45"/>
      <c r="RWO45"/>
      <c r="RWP45"/>
      <c r="RWQ45"/>
      <c r="RWR45"/>
      <c r="RWS45"/>
      <c r="RWT45"/>
      <c r="RWU45"/>
      <c r="RWV45"/>
      <c r="RWW45"/>
      <c r="RWX45"/>
      <c r="RWY45"/>
      <c r="RWZ45"/>
      <c r="RXA45"/>
      <c r="RXB45"/>
      <c r="RXC45"/>
      <c r="RXD45"/>
      <c r="RXE45"/>
      <c r="RXF45"/>
      <c r="RXG45"/>
      <c r="RXH45"/>
      <c r="RXI45"/>
      <c r="RXJ45"/>
      <c r="RXK45"/>
      <c r="RXL45"/>
      <c r="RXM45"/>
      <c r="RXN45"/>
      <c r="RXO45"/>
      <c r="RXP45"/>
      <c r="RXQ45"/>
      <c r="RXR45"/>
      <c r="RXS45"/>
      <c r="RXT45"/>
      <c r="RXU45"/>
      <c r="RXV45"/>
      <c r="RXW45"/>
      <c r="RXX45"/>
      <c r="RXY45"/>
      <c r="RXZ45"/>
      <c r="RYA45"/>
      <c r="RYB45"/>
      <c r="RYC45"/>
      <c r="RYD45"/>
      <c r="RYE45"/>
      <c r="RYF45"/>
      <c r="RYG45"/>
      <c r="RYH45"/>
      <c r="RYI45"/>
      <c r="RYJ45"/>
      <c r="RYK45"/>
      <c r="RYL45"/>
      <c r="RYM45"/>
      <c r="RYN45"/>
      <c r="RYO45"/>
      <c r="RYP45"/>
      <c r="RYQ45"/>
      <c r="RYR45"/>
      <c r="RYS45"/>
      <c r="RYT45"/>
      <c r="RYU45"/>
      <c r="RYV45"/>
      <c r="RYW45"/>
      <c r="RYX45"/>
      <c r="RYY45"/>
      <c r="RYZ45"/>
      <c r="RZA45"/>
      <c r="RZB45"/>
      <c r="RZC45"/>
      <c r="RZD45"/>
      <c r="RZE45"/>
      <c r="RZF45"/>
      <c r="RZG45"/>
      <c r="RZH45"/>
      <c r="RZI45"/>
      <c r="RZJ45"/>
      <c r="RZK45"/>
      <c r="RZL45"/>
      <c r="RZM45"/>
      <c r="RZN45"/>
      <c r="RZO45"/>
      <c r="RZP45"/>
      <c r="RZQ45"/>
      <c r="RZR45"/>
      <c r="RZS45"/>
      <c r="RZT45"/>
      <c r="RZU45"/>
      <c r="RZV45"/>
      <c r="RZW45"/>
      <c r="RZX45"/>
      <c r="RZY45"/>
      <c r="RZZ45"/>
      <c r="SAA45"/>
      <c r="SAB45"/>
      <c r="SAC45"/>
      <c r="SAD45"/>
      <c r="SAE45"/>
      <c r="SAF45"/>
      <c r="SAG45"/>
      <c r="SAH45"/>
      <c r="SAI45"/>
      <c r="SAJ45"/>
      <c r="SAK45"/>
      <c r="SAL45"/>
      <c r="SAM45"/>
      <c r="SAN45"/>
      <c r="SAO45"/>
      <c r="SAP45"/>
      <c r="SAQ45"/>
      <c r="SAR45"/>
      <c r="SAS45"/>
      <c r="SAT45"/>
      <c r="SAU45"/>
      <c r="SAV45"/>
      <c r="SAW45"/>
      <c r="SAX45"/>
      <c r="SAY45"/>
      <c r="SAZ45"/>
      <c r="SBA45"/>
      <c r="SBB45"/>
      <c r="SBC45"/>
      <c r="SBD45"/>
      <c r="SBE45"/>
      <c r="SBF45"/>
      <c r="SBG45"/>
      <c r="SBH45"/>
      <c r="SBI45"/>
      <c r="SBJ45"/>
      <c r="SBK45"/>
      <c r="SBL45"/>
      <c r="SBM45"/>
      <c r="SBN45"/>
      <c r="SBO45"/>
      <c r="SBP45"/>
      <c r="SBQ45"/>
      <c r="SBR45"/>
      <c r="SBS45"/>
      <c r="SBT45"/>
      <c r="SBU45"/>
      <c r="SBV45"/>
      <c r="SBW45"/>
      <c r="SBX45"/>
      <c r="SBY45"/>
      <c r="SBZ45"/>
      <c r="SCA45"/>
      <c r="SCB45"/>
      <c r="SCC45"/>
      <c r="SCD45"/>
      <c r="SCE45"/>
      <c r="SCF45"/>
      <c r="SCG45"/>
      <c r="SCH45"/>
      <c r="SCI45"/>
      <c r="SCJ45"/>
      <c r="SCK45"/>
      <c r="SCL45"/>
      <c r="SCM45"/>
      <c r="SCN45"/>
      <c r="SCO45"/>
      <c r="SCP45"/>
      <c r="SCQ45"/>
      <c r="SCR45"/>
      <c r="SCS45"/>
      <c r="SCT45"/>
      <c r="SCU45"/>
      <c r="SCV45"/>
      <c r="SCW45"/>
      <c r="SCX45"/>
      <c r="SCY45"/>
      <c r="SCZ45"/>
      <c r="SDA45"/>
      <c r="SDB45"/>
      <c r="SDC45"/>
      <c r="SDD45"/>
      <c r="SDE45"/>
      <c r="SDF45"/>
      <c r="SDG45"/>
      <c r="SDH45"/>
      <c r="SDI45"/>
      <c r="SDJ45"/>
      <c r="SDK45"/>
      <c r="SDL45"/>
      <c r="SDM45"/>
      <c r="SDN45"/>
      <c r="SDO45"/>
      <c r="SDP45"/>
      <c r="SDQ45"/>
      <c r="SDR45"/>
      <c r="SDS45"/>
      <c r="SDT45"/>
      <c r="SDU45"/>
      <c r="SDV45"/>
      <c r="SDW45"/>
      <c r="SDX45"/>
      <c r="SDY45"/>
      <c r="SDZ45"/>
      <c r="SEA45"/>
      <c r="SEB45"/>
      <c r="SEC45"/>
      <c r="SED45"/>
      <c r="SEE45"/>
      <c r="SEF45"/>
      <c r="SEG45"/>
      <c r="SEH45"/>
      <c r="SEI45"/>
      <c r="SEJ45"/>
      <c r="SEK45"/>
      <c r="SEL45"/>
      <c r="SEM45"/>
      <c r="SEN45"/>
      <c r="SEO45"/>
      <c r="SEP45"/>
      <c r="SEQ45"/>
      <c r="SER45"/>
      <c r="SES45"/>
      <c r="SET45"/>
      <c r="SEU45"/>
      <c r="SEV45"/>
      <c r="SEW45"/>
      <c r="SEX45"/>
      <c r="SEY45"/>
      <c r="SEZ45"/>
      <c r="SFA45"/>
      <c r="SFB45"/>
      <c r="SFC45"/>
      <c r="SFD45"/>
      <c r="SFE45"/>
      <c r="SFF45"/>
      <c r="SFG45"/>
      <c r="SFH45"/>
      <c r="SFI45"/>
      <c r="SFJ45"/>
      <c r="SFK45"/>
      <c r="SFL45"/>
      <c r="SFM45"/>
      <c r="SFN45"/>
      <c r="SFO45"/>
      <c r="SFP45"/>
      <c r="SFQ45"/>
      <c r="SFR45"/>
      <c r="SFS45"/>
      <c r="SFT45"/>
      <c r="SFU45"/>
      <c r="SFV45"/>
      <c r="SFW45"/>
      <c r="SFX45"/>
      <c r="SFY45"/>
      <c r="SFZ45"/>
      <c r="SGA45"/>
      <c r="SGB45"/>
      <c r="SGC45"/>
      <c r="SGD45"/>
      <c r="SGE45"/>
      <c r="SGF45"/>
      <c r="SGG45"/>
      <c r="SGH45"/>
      <c r="SGI45"/>
      <c r="SGJ45"/>
      <c r="SGK45"/>
      <c r="SGL45"/>
      <c r="SGM45"/>
      <c r="SGN45"/>
      <c r="SGO45"/>
      <c r="SGP45"/>
      <c r="SGQ45"/>
      <c r="SGR45"/>
      <c r="SGS45"/>
      <c r="SGT45"/>
      <c r="SGU45"/>
      <c r="SGV45"/>
      <c r="SGW45"/>
      <c r="SGX45"/>
      <c r="SGY45"/>
      <c r="SGZ45"/>
      <c r="SHA45"/>
      <c r="SHB45"/>
      <c r="SHC45"/>
      <c r="SHD45"/>
      <c r="SHE45"/>
      <c r="SHF45"/>
      <c r="SHG45"/>
      <c r="SHH45"/>
      <c r="SHI45"/>
      <c r="SHJ45"/>
      <c r="SHK45"/>
      <c r="SHL45"/>
      <c r="SHM45"/>
      <c r="SHN45"/>
      <c r="SHO45"/>
      <c r="SHP45"/>
      <c r="SHQ45"/>
      <c r="SHR45"/>
      <c r="SHS45"/>
      <c r="SHT45"/>
      <c r="SHU45"/>
      <c r="SHV45"/>
      <c r="SHW45"/>
      <c r="SHX45"/>
      <c r="SHY45"/>
      <c r="SHZ45"/>
      <c r="SIA45"/>
      <c r="SIB45"/>
      <c r="SIC45"/>
      <c r="SID45"/>
      <c r="SIE45"/>
      <c r="SIF45"/>
      <c r="SIG45"/>
      <c r="SIH45"/>
      <c r="SII45"/>
      <c r="SIJ45"/>
      <c r="SIK45"/>
      <c r="SIL45"/>
      <c r="SIM45"/>
      <c r="SIN45"/>
      <c r="SIO45"/>
      <c r="SIP45"/>
      <c r="SIQ45"/>
      <c r="SIR45"/>
      <c r="SIS45"/>
      <c r="SIT45"/>
      <c r="SIU45"/>
      <c r="SIV45"/>
      <c r="SIW45"/>
      <c r="SIX45"/>
      <c r="SIY45"/>
      <c r="SIZ45"/>
      <c r="SJA45"/>
      <c r="SJB45"/>
      <c r="SJC45"/>
      <c r="SJD45"/>
      <c r="SJE45"/>
      <c r="SJF45"/>
      <c r="SJG45"/>
      <c r="SJH45"/>
      <c r="SJI45"/>
      <c r="SJJ45"/>
      <c r="SJK45"/>
      <c r="SJL45"/>
      <c r="SJM45"/>
      <c r="SJN45"/>
      <c r="SJO45"/>
      <c r="SJP45"/>
      <c r="SJQ45"/>
      <c r="SJR45"/>
      <c r="SJS45"/>
      <c r="SJT45"/>
      <c r="SJU45"/>
      <c r="SJV45"/>
      <c r="SJW45"/>
      <c r="SJX45"/>
      <c r="SJY45"/>
      <c r="SJZ45"/>
      <c r="SKA45"/>
      <c r="SKB45"/>
      <c r="SKC45"/>
      <c r="SKD45"/>
      <c r="SKE45"/>
      <c r="SKF45"/>
      <c r="SKG45"/>
      <c r="SKH45"/>
      <c r="SKI45"/>
      <c r="SKJ45"/>
      <c r="SKK45"/>
      <c r="SKL45"/>
      <c r="SKM45"/>
      <c r="SKN45"/>
      <c r="SKO45"/>
      <c r="SKP45"/>
      <c r="SKQ45"/>
      <c r="SKR45"/>
      <c r="SKS45"/>
      <c r="SKT45"/>
      <c r="SKU45"/>
      <c r="SKV45"/>
      <c r="SKW45"/>
      <c r="SKX45"/>
      <c r="SKY45"/>
      <c r="SKZ45"/>
      <c r="SLA45"/>
      <c r="SLB45"/>
      <c r="SLC45"/>
      <c r="SLD45"/>
      <c r="SLE45"/>
      <c r="SLF45"/>
      <c r="SLG45"/>
      <c r="SLH45"/>
      <c r="SLI45"/>
      <c r="SLJ45"/>
      <c r="SLK45"/>
      <c r="SLL45"/>
      <c r="SLM45"/>
      <c r="SLN45"/>
      <c r="SLO45"/>
      <c r="SLP45"/>
      <c r="SLQ45"/>
      <c r="SLR45"/>
      <c r="SLS45"/>
      <c r="SLT45"/>
      <c r="SLU45"/>
      <c r="SLV45"/>
      <c r="SLW45"/>
      <c r="SLX45"/>
      <c r="SLY45"/>
      <c r="SLZ45"/>
      <c r="SMA45"/>
      <c r="SMB45"/>
      <c r="SMC45"/>
      <c r="SMD45"/>
      <c r="SME45"/>
      <c r="SMF45"/>
      <c r="SMG45"/>
      <c r="SMH45"/>
      <c r="SMI45"/>
      <c r="SMJ45"/>
      <c r="SMK45"/>
      <c r="SML45"/>
      <c r="SMM45"/>
      <c r="SMN45"/>
      <c r="SMO45"/>
      <c r="SMP45"/>
      <c r="SMQ45"/>
      <c r="SMR45"/>
      <c r="SMS45"/>
      <c r="SMT45"/>
      <c r="SMU45"/>
      <c r="SMV45"/>
      <c r="SMW45"/>
      <c r="SMX45"/>
      <c r="SMY45"/>
      <c r="SMZ45"/>
      <c r="SNA45"/>
      <c r="SNB45"/>
      <c r="SNC45"/>
      <c r="SND45"/>
      <c r="SNE45"/>
      <c r="SNF45"/>
      <c r="SNG45"/>
      <c r="SNH45"/>
      <c r="SNI45"/>
      <c r="SNJ45"/>
      <c r="SNK45"/>
      <c r="SNL45"/>
      <c r="SNM45"/>
      <c r="SNN45"/>
      <c r="SNO45"/>
      <c r="SNP45"/>
      <c r="SNQ45"/>
      <c r="SNR45"/>
      <c r="SNS45"/>
      <c r="SNT45"/>
      <c r="SNU45"/>
      <c r="SNV45"/>
      <c r="SNW45"/>
      <c r="SNX45"/>
      <c r="SNY45"/>
      <c r="SNZ45"/>
      <c r="SOA45"/>
      <c r="SOB45"/>
      <c r="SOC45"/>
      <c r="SOD45"/>
      <c r="SOE45"/>
      <c r="SOF45"/>
      <c r="SOG45"/>
      <c r="SOH45"/>
      <c r="SOI45"/>
      <c r="SOJ45"/>
      <c r="SOK45"/>
      <c r="SOL45"/>
      <c r="SOM45"/>
      <c r="SON45"/>
      <c r="SOO45"/>
      <c r="SOP45"/>
      <c r="SOQ45"/>
      <c r="SOR45"/>
      <c r="SOS45"/>
      <c r="SOT45"/>
      <c r="SOU45"/>
      <c r="SOV45"/>
      <c r="SOW45"/>
      <c r="SOX45"/>
      <c r="SOY45"/>
      <c r="SOZ45"/>
      <c r="SPA45"/>
      <c r="SPB45"/>
      <c r="SPC45"/>
      <c r="SPD45"/>
      <c r="SPE45"/>
      <c r="SPF45"/>
      <c r="SPG45"/>
      <c r="SPH45"/>
      <c r="SPI45"/>
      <c r="SPJ45"/>
      <c r="SPK45"/>
      <c r="SPL45"/>
      <c r="SPM45"/>
      <c r="SPN45"/>
      <c r="SPO45"/>
      <c r="SPP45"/>
      <c r="SPQ45"/>
      <c r="SPR45"/>
      <c r="SPS45"/>
      <c r="SPT45"/>
      <c r="SPU45"/>
      <c r="SPV45"/>
      <c r="SPW45"/>
      <c r="SPX45"/>
      <c r="SPY45"/>
      <c r="SPZ45"/>
      <c r="SQA45"/>
      <c r="SQB45"/>
      <c r="SQC45"/>
      <c r="SQD45"/>
      <c r="SQE45"/>
      <c r="SQF45"/>
      <c r="SQG45"/>
      <c r="SQH45"/>
      <c r="SQI45"/>
      <c r="SQJ45"/>
      <c r="SQK45"/>
      <c r="SQL45"/>
      <c r="SQM45"/>
      <c r="SQN45"/>
      <c r="SQO45"/>
      <c r="SQP45"/>
      <c r="SQQ45"/>
      <c r="SQR45"/>
      <c r="SQS45"/>
      <c r="SQT45"/>
      <c r="SQU45"/>
      <c r="SQV45"/>
      <c r="SQW45"/>
      <c r="SQX45"/>
      <c r="SQY45"/>
      <c r="SQZ45"/>
      <c r="SRA45"/>
      <c r="SRB45"/>
      <c r="SRC45"/>
      <c r="SRD45"/>
      <c r="SRE45"/>
      <c r="SRF45"/>
      <c r="SRG45"/>
      <c r="SRH45"/>
      <c r="SRI45"/>
      <c r="SRJ45"/>
      <c r="SRK45"/>
      <c r="SRL45"/>
      <c r="SRM45"/>
      <c r="SRN45"/>
      <c r="SRO45"/>
      <c r="SRP45"/>
      <c r="SRQ45"/>
      <c r="SRR45"/>
      <c r="SRS45"/>
      <c r="SRT45"/>
      <c r="SRU45"/>
      <c r="SRV45"/>
      <c r="SRW45"/>
      <c r="SRX45"/>
      <c r="SRY45"/>
      <c r="SRZ45"/>
      <c r="SSA45"/>
      <c r="SSB45"/>
      <c r="SSC45"/>
      <c r="SSD45"/>
      <c r="SSE45"/>
      <c r="SSF45"/>
      <c r="SSG45"/>
      <c r="SSH45"/>
      <c r="SSI45"/>
      <c r="SSJ45"/>
      <c r="SSK45"/>
      <c r="SSL45"/>
      <c r="SSM45"/>
      <c r="SSN45"/>
      <c r="SSO45"/>
      <c r="SSP45"/>
      <c r="SSQ45"/>
      <c r="SSR45"/>
      <c r="SSS45"/>
      <c r="SST45"/>
      <c r="SSU45"/>
      <c r="SSV45"/>
      <c r="SSW45"/>
      <c r="SSX45"/>
      <c r="SSY45"/>
      <c r="SSZ45"/>
      <c r="STA45"/>
      <c r="STB45"/>
      <c r="STC45"/>
      <c r="STD45"/>
      <c r="STE45"/>
      <c r="STF45"/>
      <c r="STG45"/>
      <c r="STH45"/>
      <c r="STI45"/>
      <c r="STJ45"/>
      <c r="STK45"/>
      <c r="STL45"/>
      <c r="STM45"/>
      <c r="STN45"/>
      <c r="STO45"/>
      <c r="STP45"/>
      <c r="STQ45"/>
      <c r="STR45"/>
      <c r="STS45"/>
      <c r="STT45"/>
      <c r="STU45"/>
      <c r="STV45"/>
      <c r="STW45"/>
      <c r="STX45"/>
      <c r="STY45"/>
      <c r="STZ45"/>
      <c r="SUA45"/>
      <c r="SUB45"/>
      <c r="SUC45"/>
      <c r="SUD45"/>
      <c r="SUE45"/>
      <c r="SUF45"/>
      <c r="SUG45"/>
      <c r="SUH45"/>
      <c r="SUI45"/>
      <c r="SUJ45"/>
      <c r="SUK45"/>
      <c r="SUL45"/>
      <c r="SUM45"/>
      <c r="SUN45"/>
      <c r="SUO45"/>
      <c r="SUP45"/>
      <c r="SUQ45"/>
      <c r="SUR45"/>
      <c r="SUS45"/>
      <c r="SUT45"/>
      <c r="SUU45"/>
      <c r="SUV45"/>
      <c r="SUW45"/>
      <c r="SUX45"/>
      <c r="SUY45"/>
      <c r="SUZ45"/>
      <c r="SVA45"/>
      <c r="SVB45"/>
      <c r="SVC45"/>
      <c r="SVD45"/>
      <c r="SVE45"/>
      <c r="SVF45"/>
      <c r="SVG45"/>
      <c r="SVH45"/>
      <c r="SVI45"/>
      <c r="SVJ45"/>
      <c r="SVK45"/>
      <c r="SVL45"/>
      <c r="SVM45"/>
      <c r="SVN45"/>
      <c r="SVO45"/>
      <c r="SVP45"/>
      <c r="SVQ45"/>
      <c r="SVR45"/>
      <c r="SVS45"/>
      <c r="SVT45"/>
      <c r="SVU45"/>
      <c r="SVV45"/>
      <c r="SVW45"/>
      <c r="SVX45"/>
      <c r="SVY45"/>
      <c r="SVZ45"/>
      <c r="SWA45"/>
      <c r="SWB45"/>
      <c r="SWC45"/>
      <c r="SWD45"/>
      <c r="SWE45"/>
      <c r="SWF45"/>
      <c r="SWG45"/>
      <c r="SWH45"/>
      <c r="SWI45"/>
      <c r="SWJ45"/>
      <c r="SWK45"/>
      <c r="SWL45"/>
      <c r="SWM45"/>
      <c r="SWN45"/>
      <c r="SWO45"/>
      <c r="SWP45"/>
      <c r="SWQ45"/>
      <c r="SWR45"/>
      <c r="SWS45"/>
      <c r="SWT45"/>
      <c r="SWU45"/>
      <c r="SWV45"/>
      <c r="SWW45"/>
      <c r="SWX45"/>
      <c r="SWY45"/>
      <c r="SWZ45"/>
      <c r="SXA45"/>
      <c r="SXB45"/>
      <c r="SXC45"/>
      <c r="SXD45"/>
      <c r="SXE45"/>
      <c r="SXF45"/>
      <c r="SXG45"/>
      <c r="SXH45"/>
      <c r="SXI45"/>
      <c r="SXJ45"/>
      <c r="SXK45"/>
      <c r="SXL45"/>
      <c r="SXM45"/>
      <c r="SXN45"/>
      <c r="SXO45"/>
      <c r="SXP45"/>
      <c r="SXQ45"/>
      <c r="SXR45"/>
      <c r="SXS45"/>
      <c r="SXT45"/>
      <c r="SXU45"/>
      <c r="SXV45"/>
      <c r="SXW45"/>
      <c r="SXX45"/>
      <c r="SXY45"/>
      <c r="SXZ45"/>
      <c r="SYA45"/>
      <c r="SYB45"/>
      <c r="SYC45"/>
      <c r="SYD45"/>
      <c r="SYE45"/>
      <c r="SYF45"/>
      <c r="SYG45"/>
      <c r="SYH45"/>
      <c r="SYI45"/>
      <c r="SYJ45"/>
      <c r="SYK45"/>
      <c r="SYL45"/>
      <c r="SYM45"/>
      <c r="SYN45"/>
      <c r="SYO45"/>
      <c r="SYP45"/>
      <c r="SYQ45"/>
      <c r="SYR45"/>
      <c r="SYS45"/>
      <c r="SYT45"/>
      <c r="SYU45"/>
      <c r="SYV45"/>
      <c r="SYW45"/>
      <c r="SYX45"/>
      <c r="SYY45"/>
      <c r="SYZ45"/>
      <c r="SZA45"/>
      <c r="SZB45"/>
      <c r="SZC45"/>
      <c r="SZD45"/>
      <c r="SZE45"/>
      <c r="SZF45"/>
      <c r="SZG45"/>
      <c r="SZH45"/>
      <c r="SZI45"/>
      <c r="SZJ45"/>
      <c r="SZK45"/>
      <c r="SZL45"/>
      <c r="SZM45"/>
      <c r="SZN45"/>
      <c r="SZO45"/>
      <c r="SZP45"/>
      <c r="SZQ45"/>
      <c r="SZR45"/>
      <c r="SZS45"/>
      <c r="SZT45"/>
      <c r="SZU45"/>
      <c r="SZV45"/>
      <c r="SZW45"/>
      <c r="SZX45"/>
      <c r="SZY45"/>
      <c r="SZZ45"/>
      <c r="TAA45"/>
      <c r="TAB45"/>
      <c r="TAC45"/>
      <c r="TAD45"/>
      <c r="TAE45"/>
      <c r="TAF45"/>
      <c r="TAG45"/>
      <c r="TAH45"/>
      <c r="TAI45"/>
      <c r="TAJ45"/>
      <c r="TAK45"/>
      <c r="TAL45"/>
      <c r="TAM45"/>
      <c r="TAN45"/>
      <c r="TAO45"/>
      <c r="TAP45"/>
      <c r="TAQ45"/>
      <c r="TAR45"/>
      <c r="TAS45"/>
      <c r="TAT45"/>
      <c r="TAU45"/>
      <c r="TAV45"/>
      <c r="TAW45"/>
      <c r="TAX45"/>
      <c r="TAY45"/>
      <c r="TAZ45"/>
      <c r="TBA45"/>
      <c r="TBB45"/>
      <c r="TBC45"/>
      <c r="TBD45"/>
      <c r="TBE45"/>
      <c r="TBF45"/>
      <c r="TBG45"/>
      <c r="TBH45"/>
      <c r="TBI45"/>
      <c r="TBJ45"/>
      <c r="TBK45"/>
      <c r="TBL45"/>
      <c r="TBM45"/>
      <c r="TBN45"/>
      <c r="TBO45"/>
      <c r="TBP45"/>
      <c r="TBQ45"/>
      <c r="TBR45"/>
      <c r="TBS45"/>
      <c r="TBT45"/>
      <c r="TBU45"/>
      <c r="TBV45"/>
      <c r="TBW45"/>
      <c r="TBX45"/>
      <c r="TBY45"/>
      <c r="TBZ45"/>
      <c r="TCA45"/>
      <c r="TCB45"/>
      <c r="TCC45"/>
      <c r="TCD45"/>
      <c r="TCE45"/>
      <c r="TCF45"/>
      <c r="TCG45"/>
      <c r="TCH45"/>
      <c r="TCI45"/>
      <c r="TCJ45"/>
      <c r="TCK45"/>
      <c r="TCL45"/>
      <c r="TCM45"/>
      <c r="TCN45"/>
      <c r="TCO45"/>
      <c r="TCP45"/>
      <c r="TCQ45"/>
      <c r="TCR45"/>
      <c r="TCS45"/>
      <c r="TCT45"/>
      <c r="TCU45"/>
      <c r="TCV45"/>
      <c r="TCW45"/>
      <c r="TCX45"/>
      <c r="TCY45"/>
      <c r="TCZ45"/>
      <c r="TDA45"/>
      <c r="TDB45"/>
      <c r="TDC45"/>
      <c r="TDD45"/>
      <c r="TDE45"/>
      <c r="TDF45"/>
      <c r="TDG45"/>
      <c r="TDH45"/>
      <c r="TDI45"/>
      <c r="TDJ45"/>
      <c r="TDK45"/>
      <c r="TDL45"/>
      <c r="TDM45"/>
      <c r="TDN45"/>
      <c r="TDO45"/>
      <c r="TDP45"/>
      <c r="TDQ45"/>
      <c r="TDR45"/>
      <c r="TDS45"/>
      <c r="TDT45"/>
      <c r="TDU45"/>
      <c r="TDV45"/>
      <c r="TDW45"/>
      <c r="TDX45"/>
      <c r="TDY45"/>
      <c r="TDZ45"/>
      <c r="TEA45"/>
      <c r="TEB45"/>
      <c r="TEC45"/>
      <c r="TED45"/>
      <c r="TEE45"/>
      <c r="TEF45"/>
      <c r="TEG45"/>
      <c r="TEH45"/>
      <c r="TEI45"/>
      <c r="TEJ45"/>
      <c r="TEK45"/>
      <c r="TEL45"/>
      <c r="TEM45"/>
      <c r="TEN45"/>
      <c r="TEO45"/>
      <c r="TEP45"/>
      <c r="TEQ45"/>
      <c r="TER45"/>
      <c r="TES45"/>
      <c r="TET45"/>
      <c r="TEU45"/>
      <c r="TEV45"/>
      <c r="TEW45"/>
      <c r="TEX45"/>
      <c r="TEY45"/>
      <c r="TEZ45"/>
      <c r="TFA45"/>
      <c r="TFB45"/>
      <c r="TFC45"/>
      <c r="TFD45"/>
      <c r="TFE45"/>
      <c r="TFF45"/>
      <c r="TFG45"/>
      <c r="TFH45"/>
      <c r="TFI45"/>
      <c r="TFJ45"/>
      <c r="TFK45"/>
      <c r="TFL45"/>
      <c r="TFM45"/>
      <c r="TFN45"/>
      <c r="TFO45"/>
      <c r="TFP45"/>
      <c r="TFQ45"/>
      <c r="TFR45"/>
      <c r="TFS45"/>
      <c r="TFT45"/>
      <c r="TFU45"/>
      <c r="TFV45"/>
      <c r="TFW45"/>
      <c r="TFX45"/>
      <c r="TFY45"/>
      <c r="TFZ45"/>
      <c r="TGA45"/>
      <c r="TGB45"/>
      <c r="TGC45"/>
      <c r="TGD45"/>
      <c r="TGE45"/>
      <c r="TGF45"/>
      <c r="TGG45"/>
      <c r="TGH45"/>
      <c r="TGI45"/>
      <c r="TGJ45"/>
      <c r="TGK45"/>
      <c r="TGL45"/>
      <c r="TGM45"/>
      <c r="TGN45"/>
      <c r="TGO45"/>
      <c r="TGP45"/>
      <c r="TGQ45"/>
      <c r="TGR45"/>
      <c r="TGS45"/>
      <c r="TGT45"/>
      <c r="TGU45"/>
      <c r="TGV45"/>
      <c r="TGW45"/>
      <c r="TGX45"/>
      <c r="TGY45"/>
      <c r="TGZ45"/>
      <c r="THA45"/>
      <c r="THB45"/>
      <c r="THC45"/>
      <c r="THD45"/>
      <c r="THE45"/>
      <c r="THF45"/>
      <c r="THG45"/>
      <c r="THH45"/>
      <c r="THI45"/>
      <c r="THJ45"/>
      <c r="THK45"/>
      <c r="THL45"/>
      <c r="THM45"/>
      <c r="THN45"/>
      <c r="THO45"/>
      <c r="THP45"/>
      <c r="THQ45"/>
      <c r="THR45"/>
      <c r="THS45"/>
      <c r="THT45"/>
      <c r="THU45"/>
      <c r="THV45"/>
      <c r="THW45"/>
      <c r="THX45"/>
      <c r="THY45"/>
      <c r="THZ45"/>
      <c r="TIA45"/>
      <c r="TIB45"/>
      <c r="TIC45"/>
      <c r="TID45"/>
      <c r="TIE45"/>
      <c r="TIF45"/>
      <c r="TIG45"/>
      <c r="TIH45"/>
      <c r="TII45"/>
      <c r="TIJ45"/>
      <c r="TIK45"/>
      <c r="TIL45"/>
      <c r="TIM45"/>
      <c r="TIN45"/>
      <c r="TIO45"/>
      <c r="TIP45"/>
      <c r="TIQ45"/>
      <c r="TIR45"/>
      <c r="TIS45"/>
      <c r="TIT45"/>
      <c r="TIU45"/>
      <c r="TIV45"/>
      <c r="TIW45"/>
      <c r="TIX45"/>
      <c r="TIY45"/>
      <c r="TIZ45"/>
      <c r="TJA45"/>
      <c r="TJB45"/>
      <c r="TJC45"/>
      <c r="TJD45"/>
      <c r="TJE45"/>
      <c r="TJF45"/>
      <c r="TJG45"/>
      <c r="TJH45"/>
      <c r="TJI45"/>
      <c r="TJJ45"/>
      <c r="TJK45"/>
      <c r="TJL45"/>
      <c r="TJM45"/>
      <c r="TJN45"/>
      <c r="TJO45"/>
      <c r="TJP45"/>
      <c r="TJQ45"/>
      <c r="TJR45"/>
      <c r="TJS45"/>
      <c r="TJT45"/>
      <c r="TJU45"/>
      <c r="TJV45"/>
      <c r="TJW45"/>
      <c r="TJX45"/>
      <c r="TJY45"/>
      <c r="TJZ45"/>
      <c r="TKA45"/>
      <c r="TKB45"/>
      <c r="TKC45"/>
      <c r="TKD45"/>
      <c r="TKE45"/>
      <c r="TKF45"/>
      <c r="TKG45"/>
      <c r="TKH45"/>
      <c r="TKI45"/>
      <c r="TKJ45"/>
      <c r="TKK45"/>
      <c r="TKL45"/>
      <c r="TKM45"/>
      <c r="TKN45"/>
      <c r="TKO45"/>
      <c r="TKP45"/>
      <c r="TKQ45"/>
      <c r="TKR45"/>
      <c r="TKS45"/>
      <c r="TKT45"/>
      <c r="TKU45"/>
      <c r="TKV45"/>
      <c r="TKW45"/>
      <c r="TKX45"/>
      <c r="TKY45"/>
      <c r="TKZ45"/>
      <c r="TLA45"/>
      <c r="TLB45"/>
      <c r="TLC45"/>
      <c r="TLD45"/>
      <c r="TLE45"/>
      <c r="TLF45"/>
      <c r="TLG45"/>
      <c r="TLH45"/>
      <c r="TLI45"/>
      <c r="TLJ45"/>
      <c r="TLK45"/>
      <c r="TLL45"/>
      <c r="TLM45"/>
      <c r="TLN45"/>
      <c r="TLO45"/>
      <c r="TLP45"/>
      <c r="TLQ45"/>
      <c r="TLR45"/>
      <c r="TLS45"/>
      <c r="TLT45"/>
      <c r="TLU45"/>
      <c r="TLV45"/>
      <c r="TLW45"/>
      <c r="TLX45"/>
      <c r="TLY45"/>
      <c r="TLZ45"/>
      <c r="TMA45"/>
      <c r="TMB45"/>
      <c r="TMC45"/>
      <c r="TMD45"/>
      <c r="TME45"/>
      <c r="TMF45"/>
      <c r="TMG45"/>
      <c r="TMH45"/>
      <c r="TMI45"/>
      <c r="TMJ45"/>
      <c r="TMK45"/>
      <c r="TML45"/>
      <c r="TMM45"/>
      <c r="TMN45"/>
      <c r="TMO45"/>
      <c r="TMP45"/>
      <c r="TMQ45"/>
      <c r="TMR45"/>
      <c r="TMS45"/>
      <c r="TMT45"/>
      <c r="TMU45"/>
      <c r="TMV45"/>
      <c r="TMW45"/>
      <c r="TMX45"/>
      <c r="TMY45"/>
      <c r="TMZ45"/>
      <c r="TNA45"/>
      <c r="TNB45"/>
      <c r="TNC45"/>
      <c r="TND45"/>
      <c r="TNE45"/>
      <c r="TNF45"/>
      <c r="TNG45"/>
      <c r="TNH45"/>
      <c r="TNI45"/>
      <c r="TNJ45"/>
      <c r="TNK45"/>
      <c r="TNL45"/>
      <c r="TNM45"/>
      <c r="TNN45"/>
      <c r="TNO45"/>
      <c r="TNP45"/>
      <c r="TNQ45"/>
      <c r="TNR45"/>
      <c r="TNS45"/>
      <c r="TNT45"/>
      <c r="TNU45"/>
      <c r="TNV45"/>
      <c r="TNW45"/>
      <c r="TNX45"/>
      <c r="TNY45"/>
      <c r="TNZ45"/>
      <c r="TOA45"/>
      <c r="TOB45"/>
      <c r="TOC45"/>
      <c r="TOD45"/>
      <c r="TOE45"/>
      <c r="TOF45"/>
      <c r="TOG45"/>
      <c r="TOH45"/>
      <c r="TOI45"/>
      <c r="TOJ45"/>
      <c r="TOK45"/>
      <c r="TOL45"/>
      <c r="TOM45"/>
      <c r="TON45"/>
      <c r="TOO45"/>
      <c r="TOP45"/>
      <c r="TOQ45"/>
      <c r="TOR45"/>
      <c r="TOS45"/>
      <c r="TOT45"/>
      <c r="TOU45"/>
      <c r="TOV45"/>
      <c r="TOW45"/>
      <c r="TOX45"/>
      <c r="TOY45"/>
      <c r="TOZ45"/>
      <c r="TPA45"/>
      <c r="TPB45"/>
      <c r="TPC45"/>
      <c r="TPD45"/>
      <c r="TPE45"/>
      <c r="TPF45"/>
      <c r="TPG45"/>
      <c r="TPH45"/>
      <c r="TPI45"/>
      <c r="TPJ45"/>
      <c r="TPK45"/>
      <c r="TPL45"/>
      <c r="TPM45"/>
      <c r="TPN45"/>
      <c r="TPO45"/>
      <c r="TPP45"/>
      <c r="TPQ45"/>
      <c r="TPR45"/>
      <c r="TPS45"/>
      <c r="TPT45"/>
      <c r="TPU45"/>
      <c r="TPV45"/>
      <c r="TPW45"/>
      <c r="TPX45"/>
      <c r="TPY45"/>
      <c r="TPZ45"/>
      <c r="TQA45"/>
      <c r="TQB45"/>
      <c r="TQC45"/>
      <c r="TQD45"/>
      <c r="TQE45"/>
      <c r="TQF45"/>
      <c r="TQG45"/>
      <c r="TQH45"/>
      <c r="TQI45"/>
      <c r="TQJ45"/>
      <c r="TQK45"/>
      <c r="TQL45"/>
      <c r="TQM45"/>
      <c r="TQN45"/>
      <c r="TQO45"/>
      <c r="TQP45"/>
      <c r="TQQ45"/>
      <c r="TQR45"/>
      <c r="TQS45"/>
      <c r="TQT45"/>
      <c r="TQU45"/>
      <c r="TQV45"/>
      <c r="TQW45"/>
      <c r="TQX45"/>
      <c r="TQY45"/>
      <c r="TQZ45"/>
      <c r="TRA45"/>
      <c r="TRB45"/>
      <c r="TRC45"/>
      <c r="TRD45"/>
      <c r="TRE45"/>
      <c r="TRF45"/>
      <c r="TRG45"/>
      <c r="TRH45"/>
      <c r="TRI45"/>
      <c r="TRJ45"/>
      <c r="TRK45"/>
      <c r="TRL45"/>
      <c r="TRM45"/>
      <c r="TRN45"/>
      <c r="TRO45"/>
      <c r="TRP45"/>
      <c r="TRQ45"/>
      <c r="TRR45"/>
      <c r="TRS45"/>
      <c r="TRT45"/>
      <c r="TRU45"/>
      <c r="TRV45"/>
      <c r="TRW45"/>
      <c r="TRX45"/>
      <c r="TRY45"/>
      <c r="TRZ45"/>
      <c r="TSA45"/>
      <c r="TSB45"/>
      <c r="TSC45"/>
      <c r="TSD45"/>
      <c r="TSE45"/>
      <c r="TSF45"/>
      <c r="TSG45"/>
      <c r="TSH45"/>
      <c r="TSI45"/>
      <c r="TSJ45"/>
      <c r="TSK45"/>
      <c r="TSL45"/>
      <c r="TSM45"/>
      <c r="TSN45"/>
      <c r="TSO45"/>
      <c r="TSP45"/>
      <c r="TSQ45"/>
      <c r="TSR45"/>
      <c r="TSS45"/>
      <c r="TST45"/>
      <c r="TSU45"/>
      <c r="TSV45"/>
      <c r="TSW45"/>
      <c r="TSX45"/>
      <c r="TSY45"/>
      <c r="TSZ45"/>
      <c r="TTA45"/>
      <c r="TTB45"/>
      <c r="TTC45"/>
      <c r="TTD45"/>
      <c r="TTE45"/>
      <c r="TTF45"/>
      <c r="TTG45"/>
      <c r="TTH45"/>
      <c r="TTI45"/>
      <c r="TTJ45"/>
      <c r="TTK45"/>
      <c r="TTL45"/>
      <c r="TTM45"/>
      <c r="TTN45"/>
      <c r="TTO45"/>
      <c r="TTP45"/>
      <c r="TTQ45"/>
      <c r="TTR45"/>
      <c r="TTS45"/>
      <c r="TTT45"/>
      <c r="TTU45"/>
      <c r="TTV45"/>
      <c r="TTW45"/>
      <c r="TTX45"/>
      <c r="TTY45"/>
      <c r="TTZ45"/>
      <c r="TUA45"/>
      <c r="TUB45"/>
      <c r="TUC45"/>
      <c r="TUD45"/>
      <c r="TUE45"/>
      <c r="TUF45"/>
      <c r="TUG45"/>
      <c r="TUH45"/>
      <c r="TUI45"/>
      <c r="TUJ45"/>
      <c r="TUK45"/>
      <c r="TUL45"/>
      <c r="TUM45"/>
      <c r="TUN45"/>
      <c r="TUO45"/>
      <c r="TUP45"/>
      <c r="TUQ45"/>
      <c r="TUR45"/>
      <c r="TUS45"/>
      <c r="TUT45"/>
      <c r="TUU45"/>
      <c r="TUV45"/>
      <c r="TUW45"/>
      <c r="TUX45"/>
      <c r="TUY45"/>
      <c r="TUZ45"/>
      <c r="TVA45"/>
      <c r="TVB45"/>
      <c r="TVC45"/>
      <c r="TVD45"/>
      <c r="TVE45"/>
      <c r="TVF45"/>
      <c r="TVG45"/>
      <c r="TVH45"/>
      <c r="TVI45"/>
      <c r="TVJ45"/>
      <c r="TVK45"/>
      <c r="TVL45"/>
      <c r="TVM45"/>
      <c r="TVN45"/>
      <c r="TVO45"/>
      <c r="TVP45"/>
      <c r="TVQ45"/>
      <c r="TVR45"/>
      <c r="TVS45"/>
      <c r="TVT45"/>
      <c r="TVU45"/>
      <c r="TVV45"/>
      <c r="TVW45"/>
      <c r="TVX45"/>
      <c r="TVY45"/>
      <c r="TVZ45"/>
      <c r="TWA45"/>
      <c r="TWB45"/>
      <c r="TWC45"/>
      <c r="TWD45"/>
      <c r="TWE45"/>
      <c r="TWF45"/>
      <c r="TWG45"/>
      <c r="TWH45"/>
      <c r="TWI45"/>
      <c r="TWJ45"/>
      <c r="TWK45"/>
      <c r="TWL45"/>
      <c r="TWM45"/>
      <c r="TWN45"/>
      <c r="TWO45"/>
      <c r="TWP45"/>
      <c r="TWQ45"/>
      <c r="TWR45"/>
      <c r="TWS45"/>
      <c r="TWT45"/>
      <c r="TWU45"/>
      <c r="TWV45"/>
      <c r="TWW45"/>
      <c r="TWX45"/>
      <c r="TWY45"/>
      <c r="TWZ45"/>
      <c r="TXA45"/>
      <c r="TXB45"/>
      <c r="TXC45"/>
      <c r="TXD45"/>
      <c r="TXE45"/>
      <c r="TXF45"/>
      <c r="TXG45"/>
      <c r="TXH45"/>
      <c r="TXI45"/>
      <c r="TXJ45"/>
      <c r="TXK45"/>
      <c r="TXL45"/>
      <c r="TXM45"/>
      <c r="TXN45"/>
      <c r="TXO45"/>
      <c r="TXP45"/>
      <c r="TXQ45"/>
      <c r="TXR45"/>
      <c r="TXS45"/>
      <c r="TXT45"/>
      <c r="TXU45"/>
      <c r="TXV45"/>
      <c r="TXW45"/>
      <c r="TXX45"/>
      <c r="TXY45"/>
      <c r="TXZ45"/>
      <c r="TYA45"/>
      <c r="TYB45"/>
      <c r="TYC45"/>
      <c r="TYD45"/>
      <c r="TYE45"/>
      <c r="TYF45"/>
      <c r="TYG45"/>
      <c r="TYH45"/>
      <c r="TYI45"/>
      <c r="TYJ45"/>
      <c r="TYK45"/>
      <c r="TYL45"/>
      <c r="TYM45"/>
      <c r="TYN45"/>
      <c r="TYO45"/>
      <c r="TYP45"/>
      <c r="TYQ45"/>
      <c r="TYR45"/>
      <c r="TYS45"/>
      <c r="TYT45"/>
      <c r="TYU45"/>
      <c r="TYV45"/>
      <c r="TYW45"/>
      <c r="TYX45"/>
      <c r="TYY45"/>
      <c r="TYZ45"/>
      <c r="TZA45"/>
      <c r="TZB45"/>
      <c r="TZC45"/>
      <c r="TZD45"/>
      <c r="TZE45"/>
      <c r="TZF45"/>
      <c r="TZG45"/>
      <c r="TZH45"/>
      <c r="TZI45"/>
      <c r="TZJ45"/>
      <c r="TZK45"/>
      <c r="TZL45"/>
      <c r="TZM45"/>
      <c r="TZN45"/>
      <c r="TZO45"/>
      <c r="TZP45"/>
      <c r="TZQ45"/>
      <c r="TZR45"/>
      <c r="TZS45"/>
      <c r="TZT45"/>
      <c r="TZU45"/>
      <c r="TZV45"/>
      <c r="TZW45"/>
      <c r="TZX45"/>
      <c r="TZY45"/>
      <c r="TZZ45"/>
      <c r="UAA45"/>
      <c r="UAB45"/>
      <c r="UAC45"/>
      <c r="UAD45"/>
      <c r="UAE45"/>
      <c r="UAF45"/>
      <c r="UAG45"/>
      <c r="UAH45"/>
      <c r="UAI45"/>
      <c r="UAJ45"/>
      <c r="UAK45"/>
      <c r="UAL45"/>
      <c r="UAM45"/>
      <c r="UAN45"/>
      <c r="UAO45"/>
      <c r="UAP45"/>
      <c r="UAQ45"/>
      <c r="UAR45"/>
      <c r="UAS45"/>
      <c r="UAT45"/>
      <c r="UAU45"/>
      <c r="UAV45"/>
      <c r="UAW45"/>
      <c r="UAX45"/>
      <c r="UAY45"/>
      <c r="UAZ45"/>
      <c r="UBA45"/>
      <c r="UBB45"/>
      <c r="UBC45"/>
      <c r="UBD45"/>
      <c r="UBE45"/>
      <c r="UBF45"/>
      <c r="UBG45"/>
      <c r="UBH45"/>
      <c r="UBI45"/>
      <c r="UBJ45"/>
      <c r="UBK45"/>
      <c r="UBL45"/>
      <c r="UBM45"/>
      <c r="UBN45"/>
      <c r="UBO45"/>
      <c r="UBP45"/>
      <c r="UBQ45"/>
      <c r="UBR45"/>
      <c r="UBS45"/>
      <c r="UBT45"/>
      <c r="UBU45"/>
      <c r="UBV45"/>
      <c r="UBW45"/>
      <c r="UBX45"/>
      <c r="UBY45"/>
      <c r="UBZ45"/>
      <c r="UCA45"/>
      <c r="UCB45"/>
      <c r="UCC45"/>
      <c r="UCD45"/>
      <c r="UCE45"/>
      <c r="UCF45"/>
      <c r="UCG45"/>
      <c r="UCH45"/>
      <c r="UCI45"/>
      <c r="UCJ45"/>
      <c r="UCK45"/>
      <c r="UCL45"/>
      <c r="UCM45"/>
      <c r="UCN45"/>
      <c r="UCO45"/>
      <c r="UCP45"/>
      <c r="UCQ45"/>
      <c r="UCR45"/>
      <c r="UCS45"/>
      <c r="UCT45"/>
      <c r="UCU45"/>
      <c r="UCV45"/>
      <c r="UCW45"/>
      <c r="UCX45"/>
      <c r="UCY45"/>
      <c r="UCZ45"/>
      <c r="UDA45"/>
      <c r="UDB45"/>
      <c r="UDC45"/>
      <c r="UDD45"/>
      <c r="UDE45"/>
      <c r="UDF45"/>
      <c r="UDG45"/>
      <c r="UDH45"/>
      <c r="UDI45"/>
      <c r="UDJ45"/>
      <c r="UDK45"/>
      <c r="UDL45"/>
      <c r="UDM45"/>
      <c r="UDN45"/>
      <c r="UDO45"/>
      <c r="UDP45"/>
      <c r="UDQ45"/>
      <c r="UDR45"/>
      <c r="UDS45"/>
      <c r="UDT45"/>
      <c r="UDU45"/>
      <c r="UDV45"/>
      <c r="UDW45"/>
      <c r="UDX45"/>
      <c r="UDY45"/>
      <c r="UDZ45"/>
      <c r="UEA45"/>
      <c r="UEB45"/>
      <c r="UEC45"/>
      <c r="UED45"/>
      <c r="UEE45"/>
      <c r="UEF45"/>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row>
    <row r="46" spans="1:16383" s="1" customFormat="1" hidden="1" x14ac:dyDescent="0.25">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row>
    <row r="47" spans="1:16383" s="1" customFormat="1" hidden="1" x14ac:dyDescent="0.25">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row>
    <row r="48" spans="1:16383"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sheetData>
  <sheetProtection algorithmName="SHA-512" hashValue="AKpasYZp2bMHvQqbZMdrYX4Qp0sgRHbMewMYJL8PJ2no+vZE9U9iVrhubfqll1w+TqmpC3wvqLyFX9Xnn2Y4Vw==" saltValue="FcmZAjzHBLUCereQji3TTw==" spinCount="100000" sheet="1" selectLockedCells="1"/>
  <mergeCells count="25">
    <mergeCell ref="A39:L39"/>
    <mergeCell ref="A40:L40"/>
    <mergeCell ref="A38:XFD38"/>
    <mergeCell ref="A21:XFD21"/>
    <mergeCell ref="A24:L24"/>
    <mergeCell ref="A27:L27"/>
    <mergeCell ref="A26:L26"/>
    <mergeCell ref="A25:L25"/>
    <mergeCell ref="C32:D32"/>
    <mergeCell ref="A31:XFD31"/>
    <mergeCell ref="A29:L29"/>
    <mergeCell ref="A30:XFD30"/>
    <mergeCell ref="F28:H28"/>
    <mergeCell ref="A10:L10"/>
    <mergeCell ref="A11:L11"/>
    <mergeCell ref="B8:XFD8"/>
    <mergeCell ref="C23:D23"/>
    <mergeCell ref="F23:H23"/>
    <mergeCell ref="I23:J23"/>
    <mergeCell ref="A13:L13"/>
    <mergeCell ref="A12:L12"/>
    <mergeCell ref="A15:L15"/>
    <mergeCell ref="A16:L16"/>
    <mergeCell ref="A17:L17"/>
    <mergeCell ref="A19:L20"/>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2</xdr:col>
                <xdr:colOff>285750</xdr:colOff>
                <xdr:row>0</xdr:row>
                <xdr:rowOff>428625</xdr:rowOff>
              </from>
              <to>
                <xdr:col>10</xdr:col>
                <xdr:colOff>314325</xdr:colOff>
                <xdr:row>5</xdr:row>
                <xdr:rowOff>123825</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810B-C704-4855-937B-40C057E47BFF}">
  <sheetPr codeName="Tabelle2"/>
  <dimension ref="A1:XFC27"/>
  <sheetViews>
    <sheetView topLeftCell="B1" zoomScaleNormal="100" workbookViewId="0">
      <selection activeCell="H22" sqref="H22"/>
    </sheetView>
  </sheetViews>
  <sheetFormatPr baseColWidth="10" defaultColWidth="0" defaultRowHeight="15" customHeight="1" zeroHeight="1" x14ac:dyDescent="0.25"/>
  <cols>
    <col min="1" max="1" width="4.7109375" hidden="1" customWidth="1"/>
    <col min="2" max="2" width="0.28515625" style="1" customWidth="1"/>
    <col min="3" max="3" width="8.28515625" style="1" customWidth="1"/>
    <col min="4" max="4" width="25.5703125" customWidth="1"/>
    <col min="5" max="7" width="11.42578125" customWidth="1"/>
    <col min="8" max="8" width="16" customWidth="1"/>
    <col min="9" max="9" width="11.42578125" hidden="1" customWidth="1"/>
    <col min="10" max="10" width="9" hidden="1" customWidth="1"/>
    <col min="11" max="11" width="3.7109375" hidden="1" customWidth="1"/>
    <col min="12" max="12" width="0" hidden="1" customWidth="1"/>
    <col min="13" max="16382" width="11.42578125" hidden="1"/>
    <col min="16383" max="16383" width="11.42578125" hidden="1" customWidth="1"/>
    <col min="16384" max="16384" width="1" style="1" hidden="1" customWidth="1"/>
  </cols>
  <sheetData>
    <row r="1" spans="1:11" ht="35.1" customHeight="1" x14ac:dyDescent="0.25">
      <c r="A1" s="7"/>
      <c r="D1" s="1"/>
      <c r="E1" s="1"/>
      <c r="F1" s="1"/>
      <c r="G1" s="1"/>
      <c r="H1" s="1"/>
      <c r="I1" s="1"/>
      <c r="J1" s="1"/>
      <c r="K1" s="1"/>
    </row>
    <row r="2" spans="1:11" x14ac:dyDescent="0.25">
      <c r="A2" s="1"/>
      <c r="D2" s="1"/>
      <c r="E2" s="1"/>
      <c r="F2" s="1"/>
      <c r="G2" s="1"/>
      <c r="H2" s="1"/>
      <c r="I2" s="1"/>
      <c r="J2" s="1"/>
      <c r="K2" s="1"/>
    </row>
    <row r="3" spans="1:11" x14ac:dyDescent="0.25">
      <c r="A3" s="1"/>
      <c r="D3" s="1"/>
      <c r="E3" s="1"/>
      <c r="F3" s="1"/>
      <c r="G3" s="1"/>
      <c r="H3" s="1"/>
      <c r="I3" s="1"/>
      <c r="J3" s="1"/>
      <c r="K3" s="1"/>
    </row>
    <row r="4" spans="1:11" x14ac:dyDescent="0.25">
      <c r="A4" s="1"/>
      <c r="D4" s="1"/>
      <c r="E4" s="1"/>
      <c r="F4" s="1"/>
      <c r="G4" s="1"/>
      <c r="H4" s="1"/>
      <c r="I4" s="1"/>
      <c r="J4" s="1"/>
      <c r="K4" s="1"/>
    </row>
    <row r="5" spans="1:11" x14ac:dyDescent="0.25">
      <c r="A5" s="1"/>
      <c r="D5" s="1"/>
      <c r="E5" s="1"/>
      <c r="F5" s="1"/>
      <c r="G5" s="1"/>
      <c r="H5" s="1"/>
      <c r="I5" s="1"/>
      <c r="J5" s="1"/>
      <c r="K5" s="1"/>
    </row>
    <row r="6" spans="1:11" x14ac:dyDescent="0.25">
      <c r="A6" s="1"/>
      <c r="D6" s="1"/>
      <c r="E6" s="1"/>
      <c r="F6" s="1"/>
      <c r="G6" s="1"/>
      <c r="H6" s="1"/>
      <c r="I6" s="1"/>
      <c r="J6" s="1"/>
      <c r="K6" s="1"/>
    </row>
    <row r="7" spans="1:11" x14ac:dyDescent="0.25">
      <c r="A7" s="1"/>
      <c r="D7" s="1"/>
      <c r="E7" s="1"/>
      <c r="F7" s="1"/>
      <c r="G7" s="1"/>
      <c r="H7" s="1"/>
      <c r="I7" s="1"/>
      <c r="J7" s="1"/>
      <c r="K7" s="1"/>
    </row>
    <row r="8" spans="1:11" x14ac:dyDescent="0.25">
      <c r="A8" s="1"/>
      <c r="D8" s="1"/>
      <c r="E8" s="1"/>
      <c r="F8" s="1"/>
      <c r="G8" s="1"/>
      <c r="H8" s="1"/>
      <c r="I8" s="1"/>
      <c r="J8" s="1"/>
      <c r="K8" s="1"/>
    </row>
    <row r="9" spans="1:11" x14ac:dyDescent="0.25">
      <c r="A9" s="1"/>
      <c r="D9" s="1"/>
      <c r="E9" s="1"/>
      <c r="F9" s="1"/>
      <c r="G9" s="1"/>
      <c r="H9" s="1"/>
      <c r="I9" s="1"/>
      <c r="J9" s="1"/>
      <c r="K9" s="1"/>
    </row>
    <row r="10" spans="1:11" x14ac:dyDescent="0.25">
      <c r="A10" s="1"/>
      <c r="D10" s="1"/>
      <c r="E10" s="1"/>
      <c r="F10" s="1"/>
      <c r="G10" s="1"/>
      <c r="H10" s="1"/>
      <c r="I10" s="1"/>
      <c r="J10" s="1"/>
      <c r="K10" s="1"/>
    </row>
    <row r="11" spans="1:11" ht="15" customHeight="1" x14ac:dyDescent="0.3">
      <c r="C11" s="27"/>
      <c r="D11" s="27"/>
      <c r="E11" s="28" t="s">
        <v>15</v>
      </c>
      <c r="F11" s="27"/>
      <c r="G11" s="27"/>
      <c r="H11" s="27"/>
      <c r="I11" s="27"/>
      <c r="J11" s="27"/>
      <c r="K11" s="1"/>
    </row>
    <row r="12" spans="1:11" ht="15" customHeight="1" x14ac:dyDescent="0.25">
      <c r="A12" s="1"/>
      <c r="D12" s="1"/>
      <c r="E12" s="1"/>
      <c r="F12" s="1"/>
      <c r="G12" s="1"/>
      <c r="H12" s="1"/>
      <c r="I12" s="1"/>
      <c r="J12" s="1"/>
      <c r="K12" s="1"/>
    </row>
    <row r="13" spans="1:11" ht="15" customHeight="1" x14ac:dyDescent="0.25">
      <c r="A13" s="1"/>
      <c r="D13" s="9"/>
      <c r="E13" s="23" t="s">
        <v>12</v>
      </c>
      <c r="F13" s="193"/>
      <c r="G13" s="194"/>
      <c r="H13" s="1"/>
      <c r="I13" s="1"/>
      <c r="J13" s="1"/>
      <c r="K13" s="1"/>
    </row>
    <row r="14" spans="1:11" ht="15" customHeight="1" x14ac:dyDescent="0.25">
      <c r="A14" s="1"/>
      <c r="D14" s="9"/>
      <c r="E14" s="23" t="s">
        <v>19</v>
      </c>
      <c r="F14" s="193"/>
      <c r="G14" s="194"/>
      <c r="H14" s="1"/>
      <c r="I14" s="1"/>
      <c r="J14" s="1"/>
      <c r="K14" s="1"/>
    </row>
    <row r="15" spans="1:11" ht="15" customHeight="1" x14ac:dyDescent="0.25">
      <c r="A15" s="1"/>
      <c r="D15" s="9"/>
      <c r="E15" s="22" t="s">
        <v>104</v>
      </c>
      <c r="F15" s="193"/>
      <c r="G15" s="195"/>
      <c r="H15" s="1"/>
      <c r="I15" s="1"/>
      <c r="J15" s="1"/>
      <c r="K15" s="1"/>
    </row>
    <row r="16" spans="1:11" ht="15" customHeight="1" x14ac:dyDescent="0.25">
      <c r="A16" s="1"/>
      <c r="D16" s="9"/>
      <c r="E16" s="22" t="s">
        <v>0</v>
      </c>
      <c r="F16" s="193"/>
      <c r="G16" s="194"/>
      <c r="H16" s="1"/>
      <c r="I16" s="1"/>
      <c r="J16" s="1"/>
      <c r="K16" s="1"/>
    </row>
    <row r="17" spans="1:16383" ht="15" customHeight="1" x14ac:dyDescent="0.25">
      <c r="A17" s="1"/>
      <c r="D17" s="9"/>
      <c r="E17" s="23" t="s">
        <v>199</v>
      </c>
      <c r="F17" s="196"/>
      <c r="G17" s="194"/>
      <c r="H17" s="1"/>
      <c r="I17" s="1"/>
      <c r="J17" s="1"/>
      <c r="K17" s="1"/>
    </row>
    <row r="18" spans="1:16383" ht="15" customHeight="1" x14ac:dyDescent="0.25">
      <c r="A18" s="1"/>
      <c r="D18" s="9"/>
      <c r="E18" s="23" t="s">
        <v>200</v>
      </c>
      <c r="F18" s="196"/>
      <c r="G18" s="194"/>
      <c r="H18" s="1"/>
      <c r="I18" s="1"/>
      <c r="J18" s="1"/>
      <c r="K18" s="1"/>
    </row>
    <row r="19" spans="1:16383" x14ac:dyDescent="0.25">
      <c r="A19" s="1"/>
      <c r="E19" s="1"/>
      <c r="F19" s="1"/>
      <c r="H19" s="1"/>
      <c r="I19" s="1"/>
      <c r="J19" s="1"/>
      <c r="K19" s="1"/>
    </row>
    <row r="20" spans="1:16383" x14ac:dyDescent="0.25">
      <c r="A20" s="1"/>
      <c r="D20" s="1"/>
      <c r="E20" s="1"/>
      <c r="F20" s="1"/>
      <c r="G20" s="1"/>
      <c r="H20" s="1"/>
      <c r="I20" s="1"/>
      <c r="J20" s="1"/>
      <c r="K20" s="1"/>
    </row>
    <row r="21" spans="1:16383" x14ac:dyDescent="0.25">
      <c r="A21" s="1"/>
      <c r="D21" s="1"/>
      <c r="E21" s="1"/>
      <c r="F21" s="1"/>
      <c r="G21" s="1"/>
      <c r="H21" s="1"/>
      <c r="I21" s="1"/>
      <c r="J21" s="1"/>
      <c r="K21" s="1"/>
    </row>
    <row r="22" spans="1:16383" x14ac:dyDescent="0.25">
      <c r="A22" s="1"/>
      <c r="B22" s="10"/>
      <c r="C22" s="22" t="s">
        <v>16</v>
      </c>
      <c r="D22" s="36"/>
      <c r="E22" s="10"/>
      <c r="F22" s="24"/>
      <c r="G22" s="10"/>
      <c r="H22" s="25" t="s">
        <v>17</v>
      </c>
      <c r="J22" s="1"/>
    </row>
    <row r="23" spans="1:16383" x14ac:dyDescent="0.25">
      <c r="A23" s="1"/>
      <c r="D23" s="1"/>
      <c r="E23" s="1"/>
      <c r="F23" s="1"/>
      <c r="G23" s="1"/>
      <c r="H23" s="1"/>
      <c r="I23" s="1"/>
      <c r="K23" s="1"/>
    </row>
    <row r="24" spans="1:16383" hidden="1" x14ac:dyDescent="0.25">
      <c r="A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pans="1:16383" ht="15" hidden="1" customHeight="1" x14ac:dyDescent="0.25">
      <c r="A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ht="15" hidden="1" customHeight="1" x14ac:dyDescent="0.25">
      <c r="A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ht="15" hidden="1" customHeight="1" x14ac:dyDescent="0.25">
      <c r="A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sheetData>
  <sheetProtection algorithmName="SHA-512" hashValue="GDU3aOj+NTqzRII267RdWo8K7a4+SXp6LWY+5aCSfuCaI03OX0GgWGjEc7+WftPb2pcYlE9bdjVNhE+mCvtGWw==" saltValue="WU5FrzY5nFPysh8RCmshVg==" spinCount="100000" sheet="1" objects="1" selectLockedCells="1"/>
  <hyperlinks>
    <hyperlink ref="E16" location="'Allgemeine Angaben'!A1" display="Allgemeine Angaben" xr:uid="{DE358ADA-43A4-4F24-A2D6-55CFF443286B}"/>
    <hyperlink ref="E17" location="Personal!A1" display="Basismodul" xr:uid="{F31B8A1E-CEBF-4D83-ADCB-AF9819914922}"/>
    <hyperlink ref="E18" location="Zusammenfassung!A1" display="Modul Komplex" xr:uid="{F96E4603-C37A-4602-8B4C-1B06743242A4}"/>
    <hyperlink ref="E13" location="Deckblatt!A1" display="Deckblatt" xr:uid="{8C77729A-E9FA-4C07-939D-F2F640E30FF3}"/>
    <hyperlink ref="C22" location="Deckblatt!A1" display="← Zurück " xr:uid="{DD60512F-73C0-400F-83B3-C2C2EB1F7108}"/>
    <hyperlink ref="E15" location="'Ausfüllhinweise '!A1" display="Ausfüllhinweise " xr:uid="{66A7DBA0-6631-4495-9B65-5F6F60DBBE35}"/>
    <hyperlink ref="E14" location="Inhalt!A1" display="Inhalt" xr:uid="{E7DA9621-83D8-4F05-813C-6102013B21A2}"/>
    <hyperlink ref="H22" location="'Ausfüllhinweise '!A1" display="Weiter →" xr:uid="{A468433C-1D99-429E-8CB1-EF37CBD319AA}"/>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2052" r:id="rId4">
          <objectPr defaultSize="0" autoPict="0" r:id="rId5">
            <anchor moveWithCells="1" sizeWithCells="1">
              <from>
                <xdr:col>3</xdr:col>
                <xdr:colOff>238125</xdr:colOff>
                <xdr:row>0</xdr:row>
                <xdr:rowOff>285750</xdr:rowOff>
              </from>
              <to>
                <xdr:col>7</xdr:col>
                <xdr:colOff>428625</xdr:colOff>
                <xdr:row>7</xdr:row>
                <xdr:rowOff>152400</xdr:rowOff>
              </to>
            </anchor>
          </objectPr>
        </oleObject>
      </mc:Choice>
      <mc:Fallback>
        <oleObject progId="PBrush" shapeId="2052"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9610-FA2D-4A35-AD08-B3973E132DC2}">
  <sheetPr codeName="Tabelle3"/>
  <dimension ref="A1:U88"/>
  <sheetViews>
    <sheetView topLeftCell="A14" zoomScaleNormal="100" workbookViewId="0">
      <selection activeCell="F40" sqref="F40"/>
    </sheetView>
  </sheetViews>
  <sheetFormatPr baseColWidth="10" defaultColWidth="0" defaultRowHeight="0" customHeight="1" zeroHeight="1" x14ac:dyDescent="0.2"/>
  <cols>
    <col min="1" max="1" width="0.140625" style="10" customWidth="1"/>
    <col min="2" max="2" width="1.42578125" style="10" customWidth="1"/>
    <col min="3" max="3" width="0.5703125" style="10" customWidth="1"/>
    <col min="4" max="4" width="12.28515625" style="10" customWidth="1"/>
    <col min="5" max="5" width="99.28515625" style="10" customWidth="1"/>
    <col min="6" max="6" width="8.5703125" style="10" customWidth="1"/>
    <col min="7" max="7" width="2.5703125" style="10" customWidth="1"/>
    <col min="8" max="8" width="15.5703125" style="10" hidden="1" customWidth="1"/>
    <col min="9" max="9" width="24.140625" style="10" hidden="1" customWidth="1"/>
    <col min="10" max="10" width="14" style="10" hidden="1" customWidth="1"/>
    <col min="11" max="11" width="14.140625" style="10" hidden="1" customWidth="1"/>
    <col min="12" max="21" width="0" style="10" hidden="1" customWidth="1"/>
    <col min="22" max="16384" width="11.42578125" style="10" hidden="1"/>
  </cols>
  <sheetData>
    <row r="1" spans="1:21" s="21" customFormat="1" ht="35.1" customHeight="1" x14ac:dyDescent="0.2">
      <c r="A1" s="36"/>
      <c r="B1" s="10"/>
      <c r="C1" s="36"/>
      <c r="D1" s="10"/>
      <c r="E1" s="10"/>
      <c r="F1" s="10"/>
      <c r="G1" s="10"/>
      <c r="H1" s="10"/>
      <c r="I1" s="10"/>
      <c r="J1" s="10"/>
      <c r="K1" s="10"/>
      <c r="L1" s="10"/>
      <c r="M1" s="10"/>
      <c r="N1" s="10"/>
      <c r="O1" s="10"/>
      <c r="P1" s="10"/>
      <c r="Q1" s="10"/>
      <c r="R1" s="10"/>
      <c r="S1" s="10"/>
      <c r="T1" s="10"/>
      <c r="U1" s="10"/>
    </row>
    <row r="2" spans="1:21" s="21" customFormat="1" ht="14.25" x14ac:dyDescent="0.2">
      <c r="A2" s="10"/>
      <c r="B2" s="10"/>
      <c r="C2" s="10"/>
      <c r="D2" s="10"/>
      <c r="E2" s="10"/>
      <c r="F2" s="10"/>
      <c r="G2" s="10"/>
      <c r="H2" s="10"/>
      <c r="I2" s="10"/>
      <c r="J2" s="10"/>
      <c r="K2" s="10"/>
      <c r="L2" s="10"/>
      <c r="M2" s="10"/>
      <c r="N2" s="10"/>
      <c r="O2" s="10"/>
      <c r="P2" s="10"/>
      <c r="Q2" s="10"/>
      <c r="R2" s="10"/>
      <c r="S2" s="10"/>
      <c r="T2" s="10"/>
      <c r="U2" s="10"/>
    </row>
    <row r="3" spans="1:21" s="21" customFormat="1" ht="14.25" x14ac:dyDescent="0.2">
      <c r="A3" s="10"/>
      <c r="B3" s="10"/>
      <c r="C3" s="10"/>
      <c r="D3" s="10"/>
      <c r="E3" s="10"/>
      <c r="F3" s="10"/>
      <c r="G3" s="10"/>
      <c r="H3" s="10"/>
      <c r="I3" s="10"/>
      <c r="J3" s="10"/>
      <c r="K3" s="10"/>
      <c r="L3" s="10"/>
      <c r="M3" s="10"/>
      <c r="N3" s="10"/>
      <c r="O3" s="10"/>
      <c r="P3" s="10"/>
      <c r="Q3" s="10"/>
      <c r="R3" s="10"/>
      <c r="S3" s="10"/>
      <c r="T3" s="10"/>
      <c r="U3" s="10"/>
    </row>
    <row r="4" spans="1:21" s="21" customFormat="1" ht="14.25" x14ac:dyDescent="0.2">
      <c r="A4" s="10"/>
      <c r="B4" s="10"/>
      <c r="C4" s="10"/>
      <c r="D4" s="10"/>
      <c r="E4" s="10"/>
      <c r="F4" s="10"/>
      <c r="G4" s="10"/>
      <c r="H4" s="10"/>
      <c r="I4" s="10"/>
      <c r="J4" s="10"/>
      <c r="K4" s="10"/>
      <c r="L4" s="10"/>
      <c r="M4" s="10"/>
      <c r="N4" s="10"/>
      <c r="O4" s="10"/>
      <c r="P4" s="10"/>
      <c r="Q4" s="10"/>
      <c r="R4" s="10"/>
      <c r="S4" s="10"/>
      <c r="T4" s="10"/>
      <c r="U4" s="10"/>
    </row>
    <row r="5" spans="1:21" s="21" customFormat="1" ht="14.25" x14ac:dyDescent="0.2">
      <c r="A5" s="10"/>
      <c r="B5" s="10"/>
      <c r="C5" s="10"/>
      <c r="D5" s="10"/>
      <c r="E5" s="10"/>
      <c r="F5" s="10"/>
      <c r="G5" s="10"/>
      <c r="H5" s="10"/>
      <c r="I5" s="10"/>
      <c r="J5" s="10"/>
      <c r="K5" s="10"/>
      <c r="L5" s="10"/>
      <c r="M5" s="10"/>
      <c r="N5" s="10"/>
      <c r="O5" s="10"/>
      <c r="P5" s="10"/>
      <c r="Q5" s="10"/>
      <c r="R5" s="10"/>
      <c r="S5" s="10"/>
      <c r="T5" s="10"/>
      <c r="U5" s="10"/>
    </row>
    <row r="6" spans="1:21" s="21" customFormat="1" ht="14.25" x14ac:dyDescent="0.2">
      <c r="A6" s="10"/>
      <c r="B6" s="10"/>
      <c r="C6" s="10"/>
      <c r="D6" s="10"/>
      <c r="E6" s="10"/>
      <c r="F6" s="10"/>
      <c r="G6" s="10"/>
      <c r="H6" s="10"/>
      <c r="I6" s="10"/>
      <c r="J6" s="10"/>
      <c r="K6" s="10"/>
      <c r="L6" s="10"/>
      <c r="M6" s="10"/>
      <c r="N6" s="10"/>
      <c r="O6" s="10"/>
      <c r="P6" s="10"/>
      <c r="Q6" s="10"/>
      <c r="R6" s="10"/>
      <c r="S6" s="10"/>
      <c r="T6" s="10"/>
      <c r="U6" s="10"/>
    </row>
    <row r="7" spans="1:21" s="21" customFormat="1" ht="14.25" x14ac:dyDescent="0.2">
      <c r="A7" s="10"/>
      <c r="B7" s="10"/>
      <c r="C7" s="10"/>
      <c r="D7" s="10"/>
      <c r="E7" s="10"/>
      <c r="F7" s="10"/>
      <c r="G7" s="10"/>
      <c r="H7" s="10"/>
      <c r="I7" s="10"/>
      <c r="J7" s="10"/>
      <c r="K7" s="10"/>
      <c r="L7" s="10"/>
      <c r="M7" s="10"/>
      <c r="N7" s="10"/>
      <c r="O7" s="10"/>
      <c r="P7" s="10"/>
      <c r="Q7" s="10"/>
      <c r="R7" s="10"/>
      <c r="S7" s="10"/>
      <c r="T7" s="10"/>
      <c r="U7" s="10"/>
    </row>
    <row r="8" spans="1:21" s="21" customFormat="1" ht="14.25" x14ac:dyDescent="0.2">
      <c r="A8" s="10"/>
      <c r="B8" s="10"/>
      <c r="C8" s="10"/>
      <c r="D8" s="10"/>
      <c r="E8" s="10"/>
      <c r="F8" s="10"/>
      <c r="G8" s="10"/>
      <c r="H8" s="10"/>
      <c r="I8" s="10"/>
      <c r="J8" s="10"/>
      <c r="K8" s="10"/>
      <c r="L8" s="10"/>
      <c r="M8" s="10"/>
      <c r="N8" s="10"/>
      <c r="O8" s="10"/>
      <c r="P8" s="10"/>
      <c r="Q8" s="10"/>
      <c r="R8" s="10"/>
      <c r="S8" s="10"/>
      <c r="T8" s="10"/>
      <c r="U8" s="10"/>
    </row>
    <row r="9" spans="1:21" s="21" customFormat="1" ht="14.25" x14ac:dyDescent="0.2">
      <c r="A9" s="10"/>
      <c r="B9" s="10"/>
      <c r="C9" s="10"/>
      <c r="D9" s="10"/>
      <c r="E9" s="10"/>
      <c r="F9" s="10"/>
      <c r="G9" s="10"/>
      <c r="H9" s="10"/>
      <c r="I9" s="10"/>
      <c r="J9" s="10"/>
      <c r="K9" s="10"/>
      <c r="L9" s="10"/>
      <c r="M9" s="10"/>
      <c r="N9" s="10"/>
      <c r="O9" s="10"/>
      <c r="P9" s="10"/>
      <c r="Q9" s="10"/>
      <c r="R9" s="10"/>
      <c r="S9" s="10"/>
      <c r="T9" s="10"/>
      <c r="U9" s="10"/>
    </row>
    <row r="10" spans="1:21" s="21" customFormat="1" ht="15" customHeight="1" x14ac:dyDescent="0.25">
      <c r="A10" s="10"/>
      <c r="B10" s="10"/>
      <c r="C10" s="10"/>
      <c r="D10" s="26" t="s">
        <v>21</v>
      </c>
      <c r="E10" s="10"/>
      <c r="F10" s="10"/>
      <c r="G10" s="10"/>
      <c r="H10" s="10"/>
      <c r="I10" s="10"/>
      <c r="J10" s="10"/>
      <c r="K10" s="10"/>
      <c r="L10" s="10"/>
      <c r="M10" s="10"/>
      <c r="N10" s="10"/>
      <c r="O10" s="10"/>
      <c r="P10" s="10"/>
      <c r="Q10" s="10"/>
      <c r="R10" s="10"/>
      <c r="S10" s="10"/>
      <c r="T10" s="10"/>
      <c r="U10" s="10"/>
    </row>
    <row r="11" spans="1:21" s="21" customFormat="1" ht="15" customHeight="1" x14ac:dyDescent="0.2">
      <c r="A11" s="10"/>
      <c r="B11" s="10"/>
      <c r="C11" s="10"/>
      <c r="D11" s="10"/>
      <c r="E11" s="10"/>
      <c r="F11" s="10"/>
      <c r="G11" s="10"/>
      <c r="H11" s="10"/>
      <c r="I11" s="10"/>
      <c r="J11" s="10"/>
      <c r="K11" s="10"/>
      <c r="L11" s="10"/>
      <c r="M11" s="10"/>
      <c r="N11" s="10"/>
      <c r="O11" s="10"/>
      <c r="P11" s="10"/>
      <c r="Q11" s="10"/>
      <c r="R11" s="10"/>
      <c r="S11" s="10"/>
      <c r="T11" s="10"/>
      <c r="U11" s="10"/>
    </row>
    <row r="12" spans="1:21" s="21" customFormat="1" ht="15" x14ac:dyDescent="0.25">
      <c r="A12" s="10"/>
      <c r="B12" s="10"/>
      <c r="C12" s="10"/>
      <c r="D12" s="152" t="s">
        <v>202</v>
      </c>
      <c r="E12" s="153"/>
      <c r="F12" s="10"/>
      <c r="G12" s="10"/>
      <c r="H12" s="10"/>
      <c r="I12" s="10"/>
      <c r="J12" s="10"/>
      <c r="K12" s="10"/>
      <c r="L12" s="10"/>
      <c r="M12" s="10"/>
      <c r="N12" s="10"/>
      <c r="O12" s="10"/>
      <c r="P12" s="10"/>
      <c r="Q12" s="10"/>
      <c r="R12" s="10"/>
      <c r="S12" s="10"/>
      <c r="T12" s="10"/>
      <c r="U12" s="10"/>
    </row>
    <row r="13" spans="1:21" s="21" customFormat="1" ht="65.25" customHeight="1" x14ac:dyDescent="0.2">
      <c r="A13" s="10"/>
      <c r="B13" s="10"/>
      <c r="C13" s="10"/>
      <c r="D13" s="259" t="s">
        <v>201</v>
      </c>
      <c r="E13" s="259"/>
      <c r="F13" s="154"/>
      <c r="G13" s="10"/>
      <c r="H13" s="10"/>
      <c r="I13" s="10"/>
      <c r="J13" s="10"/>
      <c r="K13" s="10"/>
      <c r="L13" s="10"/>
      <c r="M13" s="10"/>
      <c r="N13" s="10"/>
      <c r="O13" s="10"/>
      <c r="P13" s="10"/>
      <c r="Q13" s="10"/>
      <c r="R13" s="10"/>
      <c r="S13" s="10"/>
      <c r="T13" s="10"/>
      <c r="U13" s="10"/>
    </row>
    <row r="14" spans="1:21" s="21" customFormat="1" ht="46.5" customHeight="1" x14ac:dyDescent="0.2">
      <c r="A14" s="10"/>
      <c r="B14" s="10"/>
      <c r="C14" s="10"/>
      <c r="D14" s="259"/>
      <c r="E14" s="259"/>
      <c r="F14" s="155"/>
      <c r="G14" s="10"/>
      <c r="H14" s="10"/>
      <c r="I14" s="10"/>
      <c r="J14" s="10"/>
      <c r="K14" s="10"/>
      <c r="L14" s="10"/>
      <c r="M14" s="10"/>
      <c r="N14" s="10"/>
      <c r="O14" s="10"/>
      <c r="P14" s="10"/>
      <c r="Q14" s="10"/>
      <c r="R14" s="10"/>
      <c r="S14" s="10"/>
      <c r="T14" s="10"/>
      <c r="U14" s="10"/>
    </row>
    <row r="15" spans="1:21" s="21" customFormat="1" ht="9.9499999999999993" customHeight="1" x14ac:dyDescent="0.2">
      <c r="A15" s="10"/>
      <c r="B15" s="10"/>
      <c r="C15" s="10"/>
      <c r="D15" s="259"/>
      <c r="E15" s="259"/>
      <c r="F15" s="156"/>
      <c r="G15" s="10"/>
      <c r="H15" s="10"/>
      <c r="I15" s="10"/>
      <c r="J15" s="10"/>
      <c r="K15" s="10"/>
      <c r="L15" s="10"/>
      <c r="M15" s="10"/>
      <c r="N15" s="10"/>
      <c r="O15" s="10"/>
      <c r="P15" s="10"/>
      <c r="Q15" s="10"/>
      <c r="R15" s="10"/>
      <c r="S15" s="10"/>
      <c r="T15" s="10"/>
      <c r="U15" s="10"/>
    </row>
    <row r="16" spans="1:21" s="21" customFormat="1" ht="354.75" customHeight="1" x14ac:dyDescent="0.2">
      <c r="A16" s="10"/>
      <c r="B16" s="10"/>
      <c r="C16" s="10"/>
      <c r="D16" s="259"/>
      <c r="E16" s="259"/>
      <c r="F16" s="155"/>
      <c r="G16" s="10"/>
      <c r="H16" s="10"/>
      <c r="I16" s="10"/>
      <c r="J16" s="10"/>
      <c r="K16" s="10"/>
      <c r="L16" s="10"/>
      <c r="M16" s="10"/>
      <c r="N16" s="10"/>
      <c r="O16" s="10"/>
      <c r="P16" s="10"/>
      <c r="Q16" s="10"/>
      <c r="R16" s="10"/>
      <c r="S16" s="10"/>
      <c r="T16" s="10"/>
      <c r="U16" s="10"/>
    </row>
    <row r="17" spans="1:21" s="21" customFormat="1" ht="9.9499999999999993" customHeight="1" x14ac:dyDescent="0.2">
      <c r="A17" s="10"/>
      <c r="B17" s="10"/>
      <c r="C17" s="10"/>
      <c r="D17" s="10"/>
      <c r="E17" s="157"/>
      <c r="F17" s="10"/>
      <c r="G17" s="10"/>
      <c r="H17" s="10"/>
      <c r="I17" s="10"/>
      <c r="J17" s="10"/>
      <c r="K17" s="10"/>
      <c r="L17" s="10"/>
      <c r="M17" s="10"/>
      <c r="N17" s="10"/>
      <c r="O17" s="10"/>
      <c r="P17" s="10"/>
      <c r="Q17" s="10"/>
      <c r="R17" s="10"/>
      <c r="S17" s="10"/>
      <c r="T17" s="10"/>
      <c r="U17" s="10"/>
    </row>
    <row r="18" spans="1:21" s="21" customFormat="1" ht="14.25" x14ac:dyDescent="0.2">
      <c r="A18" s="10"/>
      <c r="B18" s="10"/>
      <c r="C18" s="10"/>
      <c r="D18" s="10"/>
      <c r="E18" s="10"/>
      <c r="F18" s="10"/>
      <c r="G18" s="10"/>
      <c r="H18" s="10"/>
      <c r="I18" s="10"/>
      <c r="J18" s="10"/>
      <c r="K18" s="10"/>
      <c r="L18" s="10"/>
      <c r="M18" s="10"/>
      <c r="N18" s="10"/>
      <c r="O18" s="10"/>
      <c r="P18" s="10"/>
      <c r="Q18" s="10"/>
      <c r="R18" s="10"/>
      <c r="S18" s="10"/>
      <c r="T18" s="10"/>
      <c r="U18" s="10"/>
    </row>
    <row r="19" spans="1:21" s="21" customFormat="1" ht="15" x14ac:dyDescent="0.25">
      <c r="A19" s="10"/>
      <c r="B19" s="10"/>
      <c r="C19" s="10"/>
      <c r="D19" s="11" t="s">
        <v>11</v>
      </c>
      <c r="E19" s="10"/>
      <c r="F19" s="10"/>
      <c r="G19" s="10"/>
      <c r="H19" s="10"/>
      <c r="I19" s="10"/>
      <c r="J19" s="10"/>
      <c r="K19" s="10"/>
      <c r="L19" s="10"/>
      <c r="M19" s="10"/>
      <c r="N19" s="10"/>
      <c r="O19" s="10"/>
      <c r="P19" s="10"/>
      <c r="Q19" s="10"/>
      <c r="R19" s="10"/>
      <c r="S19" s="10"/>
      <c r="T19" s="10"/>
      <c r="U19" s="10"/>
    </row>
    <row r="20" spans="1:21" s="21" customFormat="1" ht="9.9499999999999993" customHeight="1" x14ac:dyDescent="0.2">
      <c r="A20" s="10"/>
      <c r="B20" s="10"/>
      <c r="C20" s="10"/>
      <c r="D20" s="10"/>
      <c r="E20" s="10"/>
      <c r="F20" s="10"/>
      <c r="G20" s="10"/>
      <c r="H20" s="10"/>
      <c r="I20" s="10"/>
      <c r="J20" s="10"/>
      <c r="K20" s="10"/>
      <c r="L20" s="10"/>
      <c r="M20" s="10"/>
      <c r="N20" s="10"/>
      <c r="O20" s="10"/>
      <c r="P20" s="10"/>
      <c r="Q20" s="10"/>
      <c r="R20" s="10"/>
      <c r="S20" s="10"/>
      <c r="T20" s="10"/>
      <c r="U20" s="10"/>
    </row>
    <row r="21" spans="1:21" s="21" customFormat="1" ht="14.25" x14ac:dyDescent="0.2">
      <c r="A21" s="10"/>
      <c r="B21" s="10"/>
      <c r="C21" s="10"/>
      <c r="D21" s="158"/>
      <c r="E21" s="21" t="s">
        <v>252</v>
      </c>
      <c r="F21" s="10"/>
      <c r="G21" s="10"/>
      <c r="H21" s="10"/>
      <c r="I21" s="10"/>
      <c r="J21" s="10"/>
      <c r="K21" s="10"/>
      <c r="L21" s="10"/>
      <c r="M21" s="10"/>
      <c r="N21" s="10"/>
      <c r="O21" s="10"/>
      <c r="P21" s="10"/>
      <c r="Q21" s="10"/>
      <c r="R21" s="10"/>
      <c r="S21" s="10"/>
      <c r="T21" s="10"/>
      <c r="U21" s="10"/>
    </row>
    <row r="22" spans="1:21" s="21" customFormat="1" ht="14.25" x14ac:dyDescent="0.2">
      <c r="A22" s="10"/>
      <c r="B22" s="10"/>
      <c r="C22" s="10"/>
      <c r="D22" s="10"/>
      <c r="E22" s="10"/>
      <c r="F22" s="10"/>
      <c r="G22" s="10"/>
      <c r="H22" s="10"/>
      <c r="I22" s="10"/>
      <c r="J22" s="10"/>
      <c r="K22" s="10"/>
      <c r="L22" s="10"/>
      <c r="M22" s="10"/>
      <c r="N22" s="10"/>
      <c r="O22" s="10"/>
      <c r="P22" s="10"/>
      <c r="Q22" s="10"/>
      <c r="R22" s="10"/>
      <c r="S22" s="10"/>
      <c r="T22" s="10"/>
      <c r="U22" s="10"/>
    </row>
    <row r="23" spans="1:21" s="21" customFormat="1" ht="14.25" x14ac:dyDescent="0.2">
      <c r="A23" s="10"/>
      <c r="B23" s="10"/>
      <c r="C23" s="10"/>
      <c r="D23" s="77"/>
      <c r="E23" s="10" t="s">
        <v>389</v>
      </c>
      <c r="F23" s="10"/>
      <c r="G23" s="10"/>
      <c r="H23" s="10"/>
      <c r="I23" s="10"/>
      <c r="J23" s="10"/>
      <c r="K23" s="10"/>
      <c r="L23" s="10"/>
      <c r="M23" s="10"/>
      <c r="N23" s="10"/>
      <c r="O23" s="10"/>
      <c r="P23" s="10"/>
      <c r="Q23" s="10"/>
      <c r="R23" s="10"/>
      <c r="S23" s="10"/>
      <c r="T23" s="10"/>
      <c r="U23" s="10"/>
    </row>
    <row r="24" spans="1:21" s="21" customFormat="1" ht="14.25" x14ac:dyDescent="0.2">
      <c r="A24" s="10"/>
      <c r="B24" s="10"/>
      <c r="C24" s="10"/>
      <c r="E24" s="10"/>
      <c r="F24" s="10"/>
      <c r="G24" s="10"/>
      <c r="H24" s="10"/>
      <c r="I24" s="10"/>
      <c r="J24" s="10"/>
      <c r="K24" s="10"/>
      <c r="L24" s="10"/>
      <c r="M24" s="10"/>
      <c r="N24" s="10"/>
      <c r="O24" s="10"/>
      <c r="P24" s="10"/>
      <c r="Q24" s="10"/>
      <c r="R24" s="10"/>
      <c r="S24" s="10"/>
      <c r="T24" s="10"/>
      <c r="U24" s="10"/>
    </row>
    <row r="25" spans="1:21" s="21" customFormat="1" ht="14.25" x14ac:dyDescent="0.2">
      <c r="A25" s="10"/>
      <c r="B25" s="10"/>
      <c r="C25" s="10"/>
      <c r="D25" s="165"/>
      <c r="E25" s="10" t="s">
        <v>379</v>
      </c>
      <c r="F25" s="10"/>
      <c r="G25" s="10"/>
      <c r="H25" s="10"/>
      <c r="I25" s="10"/>
      <c r="J25" s="10"/>
      <c r="K25" s="10"/>
      <c r="L25" s="10"/>
      <c r="M25" s="10"/>
      <c r="N25" s="10"/>
      <c r="O25" s="10"/>
      <c r="P25" s="10"/>
      <c r="Q25" s="10"/>
      <c r="R25" s="10"/>
      <c r="S25" s="10"/>
      <c r="T25" s="10"/>
      <c r="U25" s="10"/>
    </row>
    <row r="26" spans="1:21" s="21" customFormat="1" ht="14.25" customHeight="1" x14ac:dyDescent="0.2">
      <c r="A26" s="10"/>
      <c r="B26" s="10"/>
      <c r="C26" s="10"/>
      <c r="D26" s="10"/>
      <c r="E26" s="10"/>
      <c r="F26" s="10"/>
      <c r="G26" s="10"/>
      <c r="H26" s="10"/>
      <c r="I26" s="10"/>
      <c r="J26" s="10"/>
      <c r="K26" s="10"/>
      <c r="L26" s="10"/>
      <c r="M26" s="10"/>
      <c r="N26" s="10"/>
      <c r="O26" s="10"/>
      <c r="P26" s="10"/>
      <c r="Q26" s="10"/>
      <c r="R26" s="10"/>
      <c r="S26" s="10"/>
      <c r="T26" s="10"/>
      <c r="U26" s="10"/>
    </row>
    <row r="27" spans="1:21" s="21" customFormat="1" ht="14.25" x14ac:dyDescent="0.2">
      <c r="A27" s="10"/>
      <c r="B27" s="10"/>
      <c r="C27" s="10"/>
      <c r="D27" s="159"/>
      <c r="E27" s="21" t="s">
        <v>30</v>
      </c>
      <c r="F27" s="10"/>
      <c r="G27" s="10"/>
      <c r="H27" s="10"/>
      <c r="I27" s="10"/>
      <c r="J27" s="10"/>
      <c r="K27" s="10"/>
      <c r="L27" s="10"/>
      <c r="M27" s="10"/>
      <c r="N27" s="10"/>
      <c r="O27" s="10"/>
      <c r="P27" s="10"/>
      <c r="Q27" s="10"/>
      <c r="R27" s="10"/>
      <c r="S27" s="10"/>
      <c r="T27" s="10"/>
      <c r="U27" s="10"/>
    </row>
    <row r="28" spans="1:21" s="21" customFormat="1" ht="14.25" customHeight="1" x14ac:dyDescent="0.2">
      <c r="A28" s="10"/>
      <c r="B28" s="10"/>
      <c r="C28" s="10"/>
      <c r="D28" s="119"/>
      <c r="E28" s="10"/>
      <c r="F28" s="10"/>
      <c r="G28" s="10"/>
      <c r="H28" s="10"/>
      <c r="I28" s="10"/>
      <c r="J28" s="10"/>
      <c r="K28" s="10"/>
      <c r="L28" s="10"/>
      <c r="M28" s="10"/>
      <c r="N28" s="10"/>
      <c r="O28" s="10"/>
      <c r="P28" s="10"/>
      <c r="Q28" s="10"/>
      <c r="R28" s="10"/>
      <c r="S28" s="10"/>
      <c r="T28" s="10"/>
      <c r="U28" s="10"/>
    </row>
    <row r="29" spans="1:21" s="21" customFormat="1" ht="14.25" x14ac:dyDescent="0.2">
      <c r="A29" s="10"/>
      <c r="B29" s="10"/>
      <c r="C29" s="10"/>
      <c r="D29" s="160"/>
      <c r="E29" s="21" t="s">
        <v>26</v>
      </c>
      <c r="F29" s="10"/>
      <c r="G29" s="10"/>
      <c r="H29" s="10"/>
      <c r="I29" s="10"/>
      <c r="J29" s="10"/>
      <c r="K29" s="10"/>
      <c r="L29" s="10"/>
      <c r="M29" s="10"/>
      <c r="N29" s="10"/>
      <c r="O29" s="10"/>
      <c r="P29" s="10"/>
      <c r="Q29" s="10"/>
      <c r="R29" s="10"/>
      <c r="S29" s="10"/>
      <c r="T29" s="10"/>
      <c r="U29" s="10"/>
    </row>
    <row r="30" spans="1:21" s="21" customFormat="1" ht="12" customHeight="1" x14ac:dyDescent="0.2">
      <c r="A30" s="10"/>
      <c r="B30" s="10"/>
      <c r="C30" s="10"/>
      <c r="D30" s="10"/>
      <c r="E30" s="10"/>
      <c r="F30" s="10"/>
      <c r="G30" s="10"/>
      <c r="H30" s="10"/>
      <c r="I30" s="10"/>
      <c r="J30" s="10"/>
      <c r="K30" s="10"/>
      <c r="L30" s="10"/>
      <c r="M30" s="10"/>
      <c r="N30" s="10"/>
      <c r="O30" s="10"/>
      <c r="P30" s="10"/>
      <c r="Q30" s="10"/>
      <c r="R30" s="10"/>
      <c r="S30" s="10"/>
      <c r="T30" s="10"/>
      <c r="U30" s="10"/>
    </row>
    <row r="31" spans="1:21" s="21" customFormat="1" ht="14.25" x14ac:dyDescent="0.2">
      <c r="A31" s="10"/>
      <c r="B31" s="10"/>
      <c r="C31" s="10"/>
      <c r="E31" s="10"/>
      <c r="F31" s="10"/>
      <c r="G31" s="10"/>
      <c r="H31" s="10"/>
      <c r="I31" s="10"/>
      <c r="J31" s="10"/>
      <c r="K31" s="10"/>
      <c r="L31" s="10"/>
      <c r="M31" s="10"/>
      <c r="N31" s="10"/>
      <c r="O31" s="10"/>
      <c r="P31" s="10"/>
      <c r="Q31" s="10"/>
      <c r="R31" s="10"/>
      <c r="S31" s="10"/>
      <c r="T31" s="10"/>
      <c r="U31" s="10"/>
    </row>
    <row r="32" spans="1:21" s="21" customFormat="1" ht="18.75" customHeight="1" x14ac:dyDescent="0.2">
      <c r="A32" s="10"/>
      <c r="B32" s="10"/>
      <c r="C32" s="10"/>
      <c r="D32" s="177" t="s">
        <v>387</v>
      </c>
      <c r="E32" s="172"/>
      <c r="F32" s="173"/>
      <c r="G32" s="10"/>
      <c r="H32" s="10"/>
      <c r="I32" s="10"/>
      <c r="J32" s="10"/>
      <c r="K32" s="10"/>
      <c r="L32" s="10"/>
      <c r="M32" s="10"/>
      <c r="N32" s="10"/>
      <c r="O32" s="10"/>
      <c r="P32" s="10"/>
      <c r="Q32" s="10"/>
      <c r="R32" s="10"/>
      <c r="S32" s="10"/>
      <c r="T32" s="10"/>
      <c r="U32" s="10"/>
    </row>
    <row r="33" spans="1:21" s="21" customFormat="1" ht="42.75" customHeight="1" x14ac:dyDescent="0.2">
      <c r="A33" s="10"/>
      <c r="B33" s="10"/>
      <c r="C33" s="10"/>
      <c r="D33" s="253" t="s">
        <v>29</v>
      </c>
      <c r="E33" s="254"/>
      <c r="F33" s="255"/>
      <c r="G33" s="10"/>
      <c r="H33" s="10"/>
      <c r="I33" s="10"/>
      <c r="J33" s="10"/>
      <c r="K33" s="10"/>
      <c r="L33" s="10"/>
      <c r="M33" s="10"/>
      <c r="N33" s="10"/>
      <c r="O33" s="10"/>
      <c r="P33" s="10"/>
      <c r="Q33" s="10"/>
      <c r="R33" s="10"/>
      <c r="S33" s="10"/>
      <c r="T33" s="10"/>
      <c r="U33" s="10"/>
    </row>
    <row r="34" spans="1:21" s="21" customFormat="1" ht="30" customHeight="1" x14ac:dyDescent="0.2">
      <c r="A34" s="10"/>
      <c r="B34" s="10"/>
      <c r="C34" s="10"/>
      <c r="D34" s="260" t="s">
        <v>388</v>
      </c>
      <c r="E34" s="261"/>
      <c r="F34" s="174"/>
      <c r="G34" s="10"/>
      <c r="H34" s="10"/>
      <c r="I34" s="10"/>
      <c r="J34" s="10"/>
      <c r="K34" s="10"/>
      <c r="L34" s="10"/>
      <c r="M34" s="10"/>
      <c r="N34" s="10"/>
      <c r="O34" s="10"/>
      <c r="P34" s="10"/>
      <c r="Q34" s="10"/>
      <c r="R34" s="10"/>
      <c r="S34" s="10"/>
      <c r="T34" s="10"/>
      <c r="U34" s="10"/>
    </row>
    <row r="35" spans="1:21" s="21" customFormat="1" ht="15.75" customHeight="1" x14ac:dyDescent="0.2">
      <c r="A35" s="10"/>
      <c r="B35" s="10"/>
      <c r="C35" s="10"/>
      <c r="D35" s="161"/>
      <c r="E35" s="161"/>
      <c r="F35" s="161"/>
      <c r="G35" s="10"/>
      <c r="H35" s="10"/>
      <c r="I35" s="10"/>
      <c r="J35" s="10"/>
      <c r="K35" s="10"/>
      <c r="L35" s="10"/>
      <c r="M35" s="10"/>
      <c r="N35" s="10"/>
      <c r="O35" s="10"/>
      <c r="P35" s="10"/>
      <c r="Q35" s="10"/>
      <c r="R35" s="10"/>
      <c r="S35" s="10"/>
      <c r="T35" s="10"/>
      <c r="U35" s="10"/>
    </row>
    <row r="36" spans="1:21" s="21" customFormat="1" ht="15" x14ac:dyDescent="0.25">
      <c r="A36" s="10"/>
      <c r="B36" s="10"/>
      <c r="C36" s="10"/>
      <c r="D36" s="171" t="s">
        <v>31</v>
      </c>
      <c r="E36" s="175"/>
      <c r="F36" s="176"/>
      <c r="G36" s="10"/>
      <c r="H36" s="10"/>
      <c r="I36" s="10"/>
      <c r="J36" s="10"/>
      <c r="K36" s="10"/>
      <c r="L36" s="10"/>
      <c r="M36" s="10"/>
      <c r="N36" s="10"/>
      <c r="O36" s="10"/>
      <c r="P36" s="10"/>
      <c r="Q36" s="10"/>
      <c r="R36" s="10"/>
      <c r="S36" s="10"/>
      <c r="T36" s="10"/>
      <c r="U36" s="10"/>
    </row>
    <row r="37" spans="1:21" s="21" customFormat="1" ht="29.25" customHeight="1" x14ac:dyDescent="0.2">
      <c r="A37" s="10"/>
      <c r="B37" s="10"/>
      <c r="C37" s="10"/>
      <c r="D37" s="256" t="s">
        <v>164</v>
      </c>
      <c r="E37" s="257"/>
      <c r="F37" s="258"/>
      <c r="G37" s="10"/>
      <c r="H37" s="10"/>
      <c r="I37" s="10"/>
      <c r="J37" s="10"/>
      <c r="K37" s="10"/>
      <c r="L37" s="10"/>
      <c r="M37" s="10"/>
      <c r="N37" s="10"/>
      <c r="O37" s="10"/>
      <c r="P37" s="10"/>
      <c r="Q37" s="10"/>
      <c r="R37" s="10"/>
      <c r="S37" s="10"/>
      <c r="T37" s="10"/>
      <c r="U37" s="10"/>
    </row>
    <row r="38" spans="1:21" s="21" customFormat="1" ht="14.25" x14ac:dyDescent="0.2">
      <c r="A38" s="10"/>
      <c r="B38" s="10"/>
      <c r="C38" s="10"/>
      <c r="D38" s="10"/>
      <c r="E38" s="10"/>
      <c r="F38" s="10"/>
      <c r="G38" s="10"/>
      <c r="H38" s="10"/>
      <c r="I38" s="10"/>
      <c r="J38" s="10"/>
      <c r="K38" s="10"/>
      <c r="L38" s="10"/>
      <c r="M38" s="10"/>
      <c r="N38" s="10"/>
      <c r="O38" s="10"/>
      <c r="P38" s="10"/>
      <c r="Q38" s="10"/>
      <c r="R38" s="10"/>
      <c r="S38" s="10"/>
      <c r="T38" s="10"/>
      <c r="U38" s="10"/>
    </row>
    <row r="39" spans="1:21" s="21" customFormat="1" ht="14.25" x14ac:dyDescent="0.2">
      <c r="A39" s="10"/>
      <c r="B39" s="10"/>
      <c r="C39" s="10"/>
      <c r="D39" s="10"/>
      <c r="E39" s="10"/>
      <c r="F39" s="10"/>
      <c r="G39" s="10"/>
      <c r="H39" s="10"/>
      <c r="I39" s="10"/>
      <c r="J39" s="10"/>
      <c r="K39" s="10"/>
      <c r="L39" s="10"/>
      <c r="M39" s="10"/>
      <c r="N39" s="10"/>
      <c r="O39" s="10"/>
      <c r="P39" s="10"/>
      <c r="Q39" s="10"/>
      <c r="R39" s="10"/>
      <c r="S39" s="10"/>
      <c r="T39" s="10"/>
      <c r="U39" s="10"/>
    </row>
    <row r="40" spans="1:21" s="21" customFormat="1" ht="14.25" x14ac:dyDescent="0.2">
      <c r="A40" s="10"/>
      <c r="B40" s="10"/>
      <c r="C40" s="10"/>
      <c r="D40" s="22" t="s">
        <v>16</v>
      </c>
      <c r="E40" s="229"/>
      <c r="F40" s="23" t="s">
        <v>17</v>
      </c>
      <c r="G40" s="23"/>
      <c r="H40" s="10"/>
      <c r="I40" s="10"/>
      <c r="J40" s="10"/>
      <c r="K40" s="10"/>
      <c r="L40" s="10"/>
      <c r="M40" s="10"/>
      <c r="N40" s="10"/>
      <c r="O40" s="10"/>
      <c r="P40" s="10"/>
      <c r="Q40" s="10"/>
      <c r="R40" s="10"/>
      <c r="S40" s="10"/>
      <c r="T40" s="10"/>
      <c r="U40" s="10"/>
    </row>
    <row r="41" spans="1:21" s="21" customFormat="1" ht="14.25" x14ac:dyDescent="0.2">
      <c r="A41" s="10"/>
      <c r="B41" s="10"/>
      <c r="C41" s="10"/>
      <c r="D41" s="10"/>
      <c r="E41" s="10"/>
      <c r="F41" s="10"/>
      <c r="G41" s="10"/>
      <c r="H41" s="10"/>
      <c r="I41" s="10"/>
      <c r="J41" s="10"/>
      <c r="K41" s="10"/>
      <c r="L41" s="10"/>
      <c r="M41" s="10"/>
      <c r="N41" s="10"/>
      <c r="O41" s="10"/>
      <c r="P41" s="10"/>
      <c r="Q41" s="10"/>
      <c r="R41" s="10"/>
      <c r="S41" s="10"/>
      <c r="T41" s="10"/>
      <c r="U41" s="10"/>
    </row>
    <row r="42" spans="1:21" s="21" customFormat="1" ht="14.25" hidden="1" x14ac:dyDescent="0.2">
      <c r="A42" s="10"/>
      <c r="B42" s="10"/>
      <c r="C42" s="10"/>
      <c r="D42" s="10"/>
      <c r="E42" s="36"/>
      <c r="F42" s="10"/>
      <c r="G42" s="10"/>
      <c r="H42" s="10"/>
      <c r="I42" s="10"/>
      <c r="J42" s="10"/>
      <c r="K42" s="10"/>
      <c r="L42" s="10"/>
      <c r="M42" s="10"/>
      <c r="N42" s="10"/>
      <c r="O42" s="10"/>
      <c r="P42" s="10"/>
      <c r="Q42" s="10"/>
      <c r="R42" s="10"/>
      <c r="S42" s="10"/>
      <c r="T42" s="10"/>
      <c r="U42" s="10"/>
    </row>
    <row r="88" ht="15" hidden="1" customHeight="1" x14ac:dyDescent="0.2"/>
  </sheetData>
  <sheetProtection algorithmName="SHA-512" hashValue="LhMy0/8W4mvU1vTE6NY0MkzXaU1hFHLgK7XSDfQ5D/pKlpfjXGWErF09eIRYnSqIVVL9vZ2JyS7PSaU//bU7HQ==" saltValue="Ccw/yj1HrcOR1OG0DnU/sA==" spinCount="100000" sheet="1" objects="1" selectLockedCells="1"/>
  <mergeCells count="4">
    <mergeCell ref="D33:F33"/>
    <mergeCell ref="D37:F37"/>
    <mergeCell ref="D13:E16"/>
    <mergeCell ref="D34:E34"/>
  </mergeCells>
  <conditionalFormatting sqref="D27:D29">
    <cfRule type="cellIs" dxfId="139" priority="1" operator="equal">
      <formula>"inkomplett"</formula>
    </cfRule>
    <cfRule type="cellIs" dxfId="138" priority="2" operator="equal">
      <formula>"nein"</formula>
    </cfRule>
    <cfRule type="cellIs" dxfId="137" priority="3" operator="equal">
      <formula>"ja"</formula>
    </cfRule>
  </conditionalFormatting>
  <hyperlinks>
    <hyperlink ref="D40" location="Inhalt!A1" display="← Zurück " xr:uid="{3B30EDF1-7517-4B93-B44E-BB65AD13A42E}"/>
    <hyperlink ref="F40" location="'Allgemeine Angaben'!A1" display="Weiter →" xr:uid="{45D30CF2-6434-4221-88C2-E2C46FF2A850}"/>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3</xdr:col>
                <xdr:colOff>0</xdr:colOff>
                <xdr:row>0</xdr:row>
                <xdr:rowOff>133350</xdr:rowOff>
              </from>
              <to>
                <xdr:col>4</xdr:col>
                <xdr:colOff>3952875</xdr:colOff>
                <xdr:row>7</xdr:row>
                <xdr:rowOff>133350</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W43"/>
  <sheetViews>
    <sheetView zoomScale="85" zoomScaleNormal="85" workbookViewId="0"/>
  </sheetViews>
  <sheetFormatPr baseColWidth="10" defaultColWidth="0" defaultRowHeight="15" zeroHeight="1" x14ac:dyDescent="0.25"/>
  <cols>
    <col min="1" max="1" width="4.7109375" customWidth="1"/>
    <col min="2" max="2" width="22.140625" customWidth="1"/>
    <col min="3" max="5" width="14.85546875" customWidth="1"/>
    <col min="6" max="6" width="17.140625" customWidth="1"/>
    <col min="7" max="7" width="17.5703125" customWidth="1"/>
    <col min="8" max="10" width="14.85546875" hidden="1" customWidth="1"/>
    <col min="11" max="11" width="18.28515625" hidden="1" customWidth="1"/>
    <col min="12" max="13" width="14.85546875" hidden="1" customWidth="1"/>
    <col min="14" max="14" width="12.42578125" customWidth="1"/>
    <col min="15" max="15" width="0" style="1" hidden="1" customWidth="1"/>
    <col min="16" max="23" width="0" hidden="1" customWidth="1"/>
    <col min="24" max="16384" width="12.42578125" hidden="1"/>
  </cols>
  <sheetData>
    <row r="1" spans="1:14" ht="35.1" customHeight="1" x14ac:dyDescent="0.25">
      <c r="A1" s="7"/>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ht="18.75" x14ac:dyDescent="0.3">
      <c r="A10" s="1"/>
      <c r="B10" s="5"/>
      <c r="C10" s="5"/>
      <c r="D10" s="5"/>
      <c r="E10" s="5"/>
      <c r="F10" s="5"/>
      <c r="G10" s="1"/>
      <c r="H10" s="1"/>
      <c r="I10" s="1"/>
      <c r="J10" s="1"/>
      <c r="K10" s="1"/>
      <c r="L10" s="1"/>
      <c r="M10" s="1"/>
      <c r="N10" s="1"/>
    </row>
    <row r="11" spans="1:14" ht="15" customHeight="1" x14ac:dyDescent="0.25">
      <c r="A11" s="1"/>
      <c r="B11" s="26" t="s">
        <v>22</v>
      </c>
      <c r="C11" s="10"/>
      <c r="D11" s="10"/>
      <c r="E11" s="10"/>
      <c r="F11" s="10"/>
      <c r="G11" s="10"/>
      <c r="H11" s="10"/>
      <c r="I11" s="10"/>
      <c r="J11" s="10"/>
      <c r="K11" s="10"/>
      <c r="L11" s="10"/>
      <c r="M11" s="10"/>
      <c r="N11" s="1"/>
    </row>
    <row r="12" spans="1:14" ht="15" customHeight="1" x14ac:dyDescent="0.25">
      <c r="A12" s="1"/>
      <c r="B12" s="26"/>
      <c r="C12" s="10"/>
      <c r="D12" s="10"/>
      <c r="E12" s="10"/>
      <c r="F12" s="10"/>
      <c r="G12" s="10"/>
      <c r="H12" s="10"/>
      <c r="I12" s="10"/>
      <c r="J12" s="10"/>
      <c r="K12" s="10"/>
      <c r="L12" s="10"/>
      <c r="M12" s="10"/>
      <c r="N12" s="1"/>
    </row>
    <row r="13" spans="1:14" ht="15" customHeight="1" x14ac:dyDescent="0.25">
      <c r="A13" s="1"/>
      <c r="B13" s="26"/>
      <c r="C13" s="10"/>
      <c r="D13" s="10"/>
      <c r="E13" s="10"/>
      <c r="F13" s="10"/>
      <c r="G13" s="10"/>
      <c r="H13" s="10"/>
      <c r="I13" s="10"/>
      <c r="J13" s="10"/>
      <c r="K13" s="10"/>
      <c r="L13" s="10"/>
      <c r="M13" s="10"/>
      <c r="N13" s="1"/>
    </row>
    <row r="14" spans="1:14" ht="18.75" customHeight="1" x14ac:dyDescent="0.25">
      <c r="A14" s="1"/>
      <c r="B14" s="10"/>
      <c r="C14" s="265" t="s">
        <v>40</v>
      </c>
      <c r="D14" s="265"/>
      <c r="E14" s="265"/>
      <c r="F14" s="265" t="s">
        <v>50</v>
      </c>
      <c r="G14" s="265"/>
      <c r="H14" s="262" t="s">
        <v>8</v>
      </c>
      <c r="I14" s="263"/>
      <c r="J14" s="263"/>
      <c r="K14" s="263"/>
      <c r="L14" s="263"/>
      <c r="M14" s="264"/>
      <c r="N14" s="1"/>
    </row>
    <row r="15" spans="1:14" ht="18.75" customHeight="1" x14ac:dyDescent="0.25">
      <c r="A15" s="1"/>
      <c r="B15" s="10"/>
      <c r="C15" s="265"/>
      <c r="D15" s="265"/>
      <c r="E15" s="265"/>
      <c r="F15" s="265"/>
      <c r="G15" s="265"/>
      <c r="H15" s="262" t="s">
        <v>42</v>
      </c>
      <c r="I15" s="263"/>
      <c r="J15" s="264"/>
      <c r="K15" s="262" t="s">
        <v>43</v>
      </c>
      <c r="L15" s="263"/>
      <c r="M15" s="264"/>
      <c r="N15" s="1"/>
    </row>
    <row r="16" spans="1:14" ht="30" x14ac:dyDescent="0.25">
      <c r="A16" s="1"/>
      <c r="B16" s="21"/>
      <c r="C16" s="29" t="s">
        <v>25</v>
      </c>
      <c r="D16" s="29" t="s">
        <v>37</v>
      </c>
      <c r="E16" s="29" t="s">
        <v>24</v>
      </c>
      <c r="F16" s="29" t="s">
        <v>38</v>
      </c>
      <c r="G16" s="29" t="s">
        <v>39</v>
      </c>
      <c r="H16" s="29" t="s">
        <v>38</v>
      </c>
      <c r="I16" s="29" t="s">
        <v>14</v>
      </c>
      <c r="J16" s="29" t="s">
        <v>13</v>
      </c>
      <c r="K16" s="29" t="s">
        <v>38</v>
      </c>
      <c r="L16" s="29" t="s">
        <v>14</v>
      </c>
      <c r="M16" s="29" t="s">
        <v>13</v>
      </c>
      <c r="N16" s="1"/>
    </row>
    <row r="17" spans="1:14" x14ac:dyDescent="0.25">
      <c r="A17" s="1"/>
      <c r="B17" s="30" t="s">
        <v>0</v>
      </c>
      <c r="C17" s="88">
        <f>'Allgemeine Angaben'!F13</f>
        <v>0</v>
      </c>
      <c r="D17" s="89">
        <f>'Allgemeine Angaben'!F14</f>
        <v>0</v>
      </c>
      <c r="E17" s="31"/>
      <c r="F17" s="32"/>
      <c r="G17" s="33"/>
      <c r="H17" s="33"/>
      <c r="I17" s="34"/>
      <c r="J17" s="34"/>
      <c r="K17" s="33"/>
      <c r="L17" s="34"/>
      <c r="M17" s="34"/>
      <c r="N17" s="1"/>
    </row>
    <row r="18" spans="1:14" x14ac:dyDescent="0.25">
      <c r="A18" s="1"/>
      <c r="B18" s="30" t="s">
        <v>199</v>
      </c>
      <c r="C18" s="31"/>
      <c r="D18" s="31"/>
      <c r="E18" s="31"/>
      <c r="F18" s="31"/>
      <c r="G18" s="31"/>
      <c r="H18" s="35" t="e">
        <f>#REF!</f>
        <v>#REF!</v>
      </c>
      <c r="I18" s="35" t="e">
        <f>#REF!</f>
        <v>#REF!</v>
      </c>
      <c r="J18" s="35" t="e">
        <f>#REF!</f>
        <v>#REF!</v>
      </c>
      <c r="K18" s="35" t="e">
        <f>#REF!</f>
        <v>#REF!</v>
      </c>
      <c r="L18" s="35" t="e">
        <f>#REF!</f>
        <v>#REF!</v>
      </c>
      <c r="M18" s="35" t="e">
        <f>#REF!</f>
        <v>#REF!</v>
      </c>
      <c r="N18" s="1"/>
    </row>
    <row r="19" spans="1:14" x14ac:dyDescent="0.25">
      <c r="A19" s="1"/>
      <c r="B19" s="30" t="s">
        <v>200</v>
      </c>
      <c r="C19" s="31"/>
      <c r="D19" s="31"/>
      <c r="E19" s="31"/>
      <c r="F19" s="89">
        <f>Zusammenfassung!G5</f>
        <v>0</v>
      </c>
      <c r="G19" s="90">
        <f>Zusammenfassung!G6</f>
        <v>0</v>
      </c>
      <c r="H19" s="35" t="e">
        <f>#REF!</f>
        <v>#REF!</v>
      </c>
      <c r="I19" s="35" t="e">
        <f>#REF!</f>
        <v>#REF!</v>
      </c>
      <c r="J19" s="35" t="e">
        <f>#REF!</f>
        <v>#REF!</v>
      </c>
      <c r="K19" s="35" t="e">
        <f>#REF!</f>
        <v>#REF!</v>
      </c>
      <c r="L19" s="35" t="e">
        <f>#REF!</f>
        <v>#REF!</v>
      </c>
      <c r="M19" s="35" t="e">
        <f>#REF!</f>
        <v>#REF!</v>
      </c>
      <c r="N19" s="1"/>
    </row>
    <row r="20" spans="1:14" s="1" customFormat="1" ht="15.75" customHeight="1" x14ac:dyDescent="0.25">
      <c r="C20" s="4"/>
      <c r="D20" s="3"/>
      <c r="G20" s="4"/>
    </row>
    <row r="21" spans="1:14" s="1" customFormat="1" ht="15.75" customHeight="1" x14ac:dyDescent="0.25">
      <c r="C21" s="4"/>
      <c r="D21" s="3"/>
      <c r="G21" s="4"/>
    </row>
    <row r="22" spans="1:14" s="1" customFormat="1" hidden="1" x14ac:dyDescent="0.25">
      <c r="B22" s="6" t="s">
        <v>16</v>
      </c>
      <c r="C22" s="6"/>
      <c r="D22" s="3"/>
      <c r="J22" s="6"/>
      <c r="M22" s="6" t="s">
        <v>17</v>
      </c>
    </row>
    <row r="23" spans="1:14" s="1" customFormat="1" hidden="1" x14ac:dyDescent="0.25"/>
    <row r="24" spans="1:14" s="1" customFormat="1" hidden="1" x14ac:dyDescent="0.25"/>
    <row r="31" spans="1:14" s="1" customFormat="1" hidden="1" x14ac:dyDescent="0.25"/>
    <row r="32" spans="1:14" s="1" customFormat="1" hidden="1" x14ac:dyDescent="0.25"/>
    <row r="43" spans="1:23" hidden="1" x14ac:dyDescent="0.25">
      <c r="A43" s="1"/>
      <c r="B43" s="1"/>
      <c r="C43" s="1"/>
      <c r="D43" s="1"/>
      <c r="E43" s="1"/>
      <c r="F43" s="1"/>
      <c r="G43" s="1"/>
      <c r="H43" s="1"/>
      <c r="I43" s="1"/>
      <c r="J43" s="1"/>
      <c r="K43" s="1"/>
      <c r="L43" s="1"/>
      <c r="M43" s="1"/>
      <c r="N43" s="1"/>
      <c r="P43" s="1"/>
      <c r="Q43" s="1"/>
      <c r="R43" s="1"/>
      <c r="S43" s="1"/>
      <c r="T43" s="1"/>
      <c r="U43" s="1"/>
      <c r="V43" s="1"/>
      <c r="W43" s="1"/>
    </row>
  </sheetData>
  <sheetProtection algorithmName="SHA-512" hashValue="pMjciRoS9edHcN3/OpWwxhKkFSDtvld/+U2zvK+RLZbpWXrcd2GEkKX1Xl0TR9sMlV1y56UV5RMR6vbFMAs8gA==" saltValue="DVC6ujLhqYYnt6tkVX9UWw==" spinCount="100000" sheet="1" selectLockedCells="1"/>
  <mergeCells count="5">
    <mergeCell ref="H14:M14"/>
    <mergeCell ref="H15:J15"/>
    <mergeCell ref="K15:M15"/>
    <mergeCell ref="C14:E15"/>
    <mergeCell ref="F14:G15"/>
  </mergeCells>
  <hyperlinks>
    <hyperlink ref="B22" location="'Ausfüllhinweise und Abkürzungen'!A1" display="← Zurück " xr:uid="{00000000-0004-0000-0300-000001000000}"/>
    <hyperlink ref="M22" location="'Allgemeine Angaben'!A1" display="Weiter →" xr:uid="{00000000-0004-0000-0300-000000000000}"/>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0</xdr:col>
                <xdr:colOff>200025</xdr:colOff>
                <xdr:row>0</xdr:row>
                <xdr:rowOff>247650</xdr:rowOff>
              </from>
              <to>
                <xdr:col>4</xdr:col>
                <xdr:colOff>895350</xdr:colOff>
                <xdr:row>7</xdr:row>
                <xdr:rowOff>57150</xdr:rowOff>
              </to>
            </anchor>
          </objectPr>
        </oleObject>
      </mc:Choice>
      <mc:Fallback>
        <oleObject progId="PBrush"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1984"/>
  <sheetViews>
    <sheetView topLeftCell="A28" zoomScale="90" zoomScaleNormal="90" workbookViewId="0">
      <selection activeCell="C27" sqref="C27:F27"/>
    </sheetView>
  </sheetViews>
  <sheetFormatPr baseColWidth="10" defaultColWidth="0" defaultRowHeight="14.25" zeroHeight="1" outlineLevelRow="1" x14ac:dyDescent="0.2"/>
  <cols>
    <col min="1" max="1" width="4.7109375" style="21" customWidth="1"/>
    <col min="2" max="2" width="44.5703125" style="10" customWidth="1"/>
    <col min="3" max="3" width="39" style="10" customWidth="1"/>
    <col min="4" max="4" width="27.5703125" style="10" customWidth="1"/>
    <col min="5" max="5" width="39.140625" style="10" customWidth="1"/>
    <col min="6" max="6" width="26.28515625" style="10" customWidth="1"/>
    <col min="7" max="7" width="10.42578125" style="10" customWidth="1"/>
    <col min="8" max="9" width="11.42578125" style="10" hidden="1" customWidth="1"/>
    <col min="10" max="10" width="31" style="10" hidden="1" customWidth="1"/>
    <col min="11" max="15" width="11.42578125" style="10" hidden="1" customWidth="1"/>
    <col min="16" max="16" width="14.85546875" style="54" hidden="1" customWidth="1"/>
    <col min="17" max="16384" width="11.42578125" style="10" hidden="1"/>
  </cols>
  <sheetData>
    <row r="1" spans="1:16" s="21" customFormat="1" ht="35.1" customHeight="1" x14ac:dyDescent="0.2">
      <c r="A1" s="36"/>
      <c r="B1" s="10"/>
      <c r="C1" s="10"/>
      <c r="D1" s="10"/>
      <c r="E1" s="10"/>
      <c r="F1" s="10"/>
      <c r="G1" s="10"/>
      <c r="H1" s="10"/>
      <c r="I1" s="10"/>
      <c r="J1" s="10"/>
      <c r="K1" s="10"/>
      <c r="L1" s="10"/>
      <c r="M1" s="10"/>
      <c r="N1" s="10"/>
      <c r="O1" s="37"/>
      <c r="P1" s="38" t="s">
        <v>36</v>
      </c>
    </row>
    <row r="2" spans="1:16" s="21" customFormat="1" ht="15" customHeight="1" x14ac:dyDescent="0.2">
      <c r="A2" s="10"/>
      <c r="B2" s="10"/>
      <c r="C2" s="10"/>
      <c r="D2" s="10"/>
      <c r="E2" s="10"/>
      <c r="F2" s="10"/>
      <c r="G2" s="10"/>
      <c r="H2" s="10"/>
      <c r="I2" s="10"/>
      <c r="J2" s="10"/>
      <c r="K2" s="10"/>
      <c r="L2" s="10"/>
      <c r="M2" s="10"/>
      <c r="N2" s="10"/>
      <c r="P2" s="39"/>
    </row>
    <row r="3" spans="1:16" s="21" customFormat="1" ht="15" customHeight="1" x14ac:dyDescent="0.2">
      <c r="A3" s="10"/>
      <c r="B3" s="10"/>
      <c r="C3" s="10"/>
      <c r="D3" s="10"/>
      <c r="E3" s="10"/>
      <c r="G3" s="10"/>
      <c r="H3" s="10"/>
      <c r="I3" s="10"/>
      <c r="J3" s="10"/>
      <c r="K3" s="10"/>
      <c r="L3" s="10"/>
      <c r="M3" s="10"/>
      <c r="N3" s="10"/>
      <c r="P3" s="39"/>
    </row>
    <row r="4" spans="1:16" s="21" customFormat="1" ht="15" customHeight="1" x14ac:dyDescent="0.2">
      <c r="A4" s="10"/>
      <c r="B4" s="10"/>
      <c r="C4" s="10"/>
      <c r="D4" s="10"/>
      <c r="E4" s="10"/>
      <c r="F4" s="10"/>
      <c r="G4" s="10"/>
      <c r="H4" s="10"/>
      <c r="I4" s="10"/>
      <c r="J4" s="10"/>
      <c r="K4" s="10"/>
      <c r="L4" s="10"/>
      <c r="M4" s="10"/>
      <c r="N4" s="10"/>
      <c r="P4" s="39"/>
    </row>
    <row r="5" spans="1:16" s="21" customFormat="1" ht="15" customHeight="1" x14ac:dyDescent="0.2">
      <c r="A5" s="10"/>
      <c r="B5" s="10"/>
      <c r="C5" s="10"/>
      <c r="D5" s="10"/>
      <c r="E5" s="10"/>
      <c r="F5" s="10"/>
      <c r="G5" s="10"/>
      <c r="H5" s="10"/>
      <c r="I5" s="10"/>
      <c r="J5" s="10"/>
      <c r="K5" s="10"/>
      <c r="L5" s="10"/>
      <c r="M5" s="10"/>
      <c r="N5" s="10"/>
      <c r="P5" s="39"/>
    </row>
    <row r="6" spans="1:16" s="21" customFormat="1" ht="15" customHeight="1" x14ac:dyDescent="0.2">
      <c r="A6" s="10"/>
      <c r="B6" s="10"/>
      <c r="C6" s="10"/>
      <c r="D6" s="10"/>
      <c r="E6" s="10"/>
      <c r="F6" s="10"/>
      <c r="G6" s="10"/>
      <c r="H6" s="10"/>
      <c r="I6" s="10"/>
      <c r="J6" s="10"/>
      <c r="K6" s="10"/>
      <c r="L6" s="10"/>
      <c r="M6" s="10"/>
      <c r="N6" s="10"/>
      <c r="P6" s="39"/>
    </row>
    <row r="7" spans="1:16" s="21" customFormat="1" ht="15" customHeight="1" x14ac:dyDescent="0.2">
      <c r="A7" s="10"/>
      <c r="B7" s="10"/>
      <c r="C7" s="10"/>
      <c r="D7" s="10"/>
      <c r="E7" s="10"/>
      <c r="F7" s="10"/>
      <c r="G7" s="10"/>
      <c r="H7" s="10"/>
      <c r="I7" s="10"/>
      <c r="J7" s="10"/>
      <c r="K7" s="10"/>
      <c r="L7" s="10"/>
      <c r="M7" s="10"/>
      <c r="N7" s="10"/>
      <c r="P7" s="39"/>
    </row>
    <row r="8" spans="1:16" s="21" customFormat="1" ht="15" customHeight="1" x14ac:dyDescent="0.2">
      <c r="A8" s="10"/>
      <c r="B8" s="10"/>
      <c r="C8" s="10"/>
      <c r="D8" s="10"/>
      <c r="E8" s="10"/>
      <c r="F8" s="10"/>
      <c r="G8" s="10"/>
      <c r="H8" s="10"/>
      <c r="I8" s="10"/>
      <c r="J8" s="10"/>
      <c r="K8" s="10"/>
      <c r="L8" s="10"/>
      <c r="M8" s="10"/>
      <c r="N8" s="10"/>
      <c r="P8" s="39"/>
    </row>
    <row r="9" spans="1:16" s="21" customFormat="1" ht="15" hidden="1" customHeight="1" x14ac:dyDescent="0.2">
      <c r="A9" s="10"/>
      <c r="B9" s="10"/>
      <c r="C9" s="10"/>
      <c r="D9" s="10"/>
      <c r="E9" s="10"/>
      <c r="F9" s="10"/>
      <c r="G9" s="10"/>
      <c r="H9" s="10"/>
      <c r="I9" s="10"/>
      <c r="J9" s="10"/>
      <c r="K9" s="10"/>
      <c r="L9" s="10"/>
      <c r="M9" s="10"/>
      <c r="N9" s="10"/>
      <c r="P9" s="39"/>
    </row>
    <row r="10" spans="1:16" s="21" customFormat="1" ht="9" hidden="1" customHeight="1" x14ac:dyDescent="0.2">
      <c r="A10" s="10"/>
      <c r="B10" s="10"/>
      <c r="C10" s="10"/>
      <c r="E10" s="10"/>
      <c r="F10" s="10"/>
      <c r="G10" s="10"/>
      <c r="H10" s="10"/>
      <c r="I10" s="10"/>
      <c r="J10" s="10"/>
      <c r="K10" s="10"/>
      <c r="L10" s="10"/>
      <c r="M10" s="10"/>
      <c r="N10" s="10"/>
      <c r="P10" s="39"/>
    </row>
    <row r="11" spans="1:16" s="21" customFormat="1" ht="18" hidden="1" customHeight="1" x14ac:dyDescent="0.2">
      <c r="A11" s="10"/>
      <c r="B11" s="10"/>
      <c r="C11" s="40"/>
      <c r="D11" s="41"/>
      <c r="E11" s="42"/>
      <c r="F11" s="42"/>
      <c r="G11" s="10"/>
      <c r="H11" s="10"/>
      <c r="I11" s="10"/>
      <c r="J11" s="10"/>
      <c r="K11" s="10"/>
      <c r="L11" s="10"/>
      <c r="M11" s="10"/>
      <c r="N11" s="10"/>
      <c r="P11" s="39"/>
    </row>
    <row r="12" spans="1:16" s="21" customFormat="1" ht="18" customHeight="1" x14ac:dyDescent="0.2">
      <c r="A12" s="10"/>
      <c r="B12" s="10"/>
      <c r="C12" s="40"/>
      <c r="D12" s="284"/>
      <c r="E12" s="284"/>
      <c r="F12" s="284"/>
      <c r="G12" s="10"/>
      <c r="H12" s="10"/>
      <c r="I12" s="10"/>
      <c r="J12" s="10"/>
      <c r="K12" s="10"/>
      <c r="L12" s="10"/>
      <c r="M12" s="10"/>
      <c r="N12" s="10"/>
      <c r="P12" s="39"/>
    </row>
    <row r="13" spans="1:16" s="21" customFormat="1" ht="15" customHeight="1" x14ac:dyDescent="0.25">
      <c r="A13" s="10"/>
      <c r="B13" s="10"/>
      <c r="C13" s="10"/>
      <c r="D13" s="148"/>
      <c r="E13" s="113"/>
      <c r="F13" s="149"/>
      <c r="G13" s="10"/>
      <c r="H13" s="10"/>
      <c r="I13" s="10"/>
      <c r="J13" s="10"/>
      <c r="K13" s="10"/>
      <c r="L13" s="10"/>
      <c r="M13" s="10"/>
      <c r="N13" s="10"/>
      <c r="P13" s="39"/>
    </row>
    <row r="14" spans="1:16" s="21" customFormat="1" ht="15" customHeight="1" x14ac:dyDescent="0.25">
      <c r="A14" s="10"/>
      <c r="B14" s="26" t="s">
        <v>23</v>
      </c>
      <c r="C14" s="10"/>
      <c r="D14" s="148"/>
      <c r="E14" s="119"/>
      <c r="F14" s="149"/>
      <c r="H14" s="10"/>
      <c r="I14" s="10"/>
      <c r="J14" s="10"/>
      <c r="K14" s="10"/>
      <c r="L14" s="10"/>
      <c r="M14" s="10"/>
      <c r="N14" s="10"/>
      <c r="P14" s="39"/>
    </row>
    <row r="15" spans="1:16" s="21" customFormat="1" ht="15" customHeight="1" x14ac:dyDescent="0.2">
      <c r="A15" s="10"/>
      <c r="B15" s="10"/>
      <c r="C15" s="10"/>
      <c r="D15" s="10"/>
      <c r="E15" s="10"/>
      <c r="F15" s="10"/>
      <c r="G15" s="10"/>
      <c r="H15" s="10"/>
      <c r="I15" s="10"/>
      <c r="J15" s="10"/>
      <c r="K15" s="10"/>
      <c r="L15" s="10"/>
      <c r="M15" s="10"/>
      <c r="N15" s="10"/>
      <c r="P15" s="39"/>
    </row>
    <row r="16" spans="1:16" s="21" customFormat="1" ht="15" customHeight="1" x14ac:dyDescent="0.25">
      <c r="A16" s="10"/>
      <c r="B16" s="26"/>
      <c r="C16" s="10"/>
      <c r="D16" s="10"/>
      <c r="E16" s="10"/>
      <c r="F16" s="10"/>
      <c r="G16" s="10"/>
      <c r="H16" s="10"/>
      <c r="I16" s="10"/>
      <c r="J16" s="10"/>
      <c r="K16" s="10"/>
      <c r="L16" s="10"/>
      <c r="M16" s="10"/>
      <c r="N16" s="10"/>
      <c r="O16" s="43"/>
      <c r="P16" s="39"/>
    </row>
    <row r="17" spans="1:16" s="21" customFormat="1" ht="18" customHeight="1" x14ac:dyDescent="0.2">
      <c r="A17" s="10"/>
      <c r="B17" s="91" t="s">
        <v>1</v>
      </c>
      <c r="C17" s="178" t="s">
        <v>51</v>
      </c>
      <c r="D17" s="286"/>
      <c r="E17" s="287"/>
      <c r="F17" s="288"/>
      <c r="G17" s="10"/>
      <c r="H17" s="10"/>
      <c r="I17" s="10"/>
      <c r="J17" s="10"/>
      <c r="K17" s="10"/>
      <c r="L17" s="10"/>
      <c r="M17" s="10"/>
      <c r="N17" s="10"/>
      <c r="O17" s="44"/>
      <c r="P17" s="39" t="str">
        <f>IF(D17="","nicht bearbeitet","bearbeitet")</f>
        <v>nicht bearbeitet</v>
      </c>
    </row>
    <row r="18" spans="1:16" s="21" customFormat="1" ht="18" customHeight="1" x14ac:dyDescent="0.2">
      <c r="A18" s="10"/>
      <c r="B18" s="45"/>
      <c r="C18" s="10"/>
      <c r="D18" s="10"/>
      <c r="F18" s="10"/>
      <c r="G18" s="10"/>
      <c r="H18" s="10"/>
      <c r="I18" s="10"/>
      <c r="J18" s="10"/>
      <c r="K18" s="10"/>
      <c r="L18" s="10"/>
      <c r="M18" s="10"/>
      <c r="N18" s="10"/>
      <c r="P18" s="39"/>
    </row>
    <row r="19" spans="1:16" s="21" customFormat="1" ht="18" customHeight="1" x14ac:dyDescent="0.2">
      <c r="A19" s="10"/>
      <c r="B19" s="91" t="s">
        <v>2</v>
      </c>
      <c r="C19" s="277"/>
      <c r="D19" s="278"/>
      <c r="E19" s="278"/>
      <c r="F19" s="279"/>
      <c r="G19" s="10"/>
      <c r="H19" s="10"/>
      <c r="I19" s="10"/>
      <c r="J19" s="10"/>
      <c r="K19" s="10"/>
      <c r="L19" s="10"/>
      <c r="M19" s="10"/>
      <c r="N19" s="10"/>
      <c r="O19" s="44"/>
      <c r="P19" s="39" t="str">
        <f t="shared" ref="P19:P27" si="0">IF(C19="","nicht bearbeitet","bearbeitet")</f>
        <v>nicht bearbeitet</v>
      </c>
    </row>
    <row r="20" spans="1:16" s="21" customFormat="1" ht="18" customHeight="1" x14ac:dyDescent="0.2">
      <c r="A20" s="10"/>
      <c r="B20" s="46" t="s">
        <v>32</v>
      </c>
      <c r="C20" s="277"/>
      <c r="D20" s="278"/>
      <c r="E20" s="278"/>
      <c r="F20" s="279"/>
      <c r="G20" s="10"/>
      <c r="H20" s="10"/>
      <c r="I20" s="10"/>
      <c r="J20" s="10"/>
      <c r="K20" s="10"/>
      <c r="L20" s="10"/>
      <c r="M20" s="10"/>
      <c r="N20" s="10"/>
      <c r="O20" s="44"/>
      <c r="P20" s="39" t="str">
        <f t="shared" si="0"/>
        <v>nicht bearbeitet</v>
      </c>
    </row>
    <row r="21" spans="1:16" s="21" customFormat="1" ht="18" customHeight="1" x14ac:dyDescent="0.2">
      <c r="A21" s="10"/>
      <c r="B21" s="47" t="s">
        <v>52</v>
      </c>
      <c r="C21" s="277"/>
      <c r="D21" s="278"/>
      <c r="E21" s="278"/>
      <c r="F21" s="279"/>
      <c r="G21" s="10"/>
      <c r="H21" s="10"/>
      <c r="I21" s="10"/>
      <c r="J21" s="10"/>
      <c r="K21" s="10"/>
      <c r="L21" s="10"/>
      <c r="M21" s="10"/>
      <c r="N21" s="10"/>
      <c r="O21" s="44"/>
      <c r="P21" s="39" t="str">
        <f t="shared" si="0"/>
        <v>nicht bearbeitet</v>
      </c>
    </row>
    <row r="22" spans="1:16" s="21" customFormat="1" ht="18" customHeight="1" x14ac:dyDescent="0.2">
      <c r="A22" s="10"/>
      <c r="B22" s="91" t="s">
        <v>53</v>
      </c>
      <c r="C22" s="277"/>
      <c r="D22" s="278"/>
      <c r="E22" s="278"/>
      <c r="F22" s="279"/>
      <c r="G22" s="10"/>
      <c r="H22" s="10"/>
      <c r="I22" s="10"/>
      <c r="J22" s="10"/>
      <c r="K22" s="10"/>
      <c r="L22" s="10"/>
      <c r="M22" s="10"/>
      <c r="N22" s="10"/>
      <c r="O22" s="44"/>
      <c r="P22" s="39" t="str">
        <f t="shared" si="0"/>
        <v>nicht bearbeitet</v>
      </c>
    </row>
    <row r="23" spans="1:16" s="21" customFormat="1" ht="18" customHeight="1" x14ac:dyDescent="0.2">
      <c r="A23" s="10"/>
      <c r="B23" s="47" t="s">
        <v>33</v>
      </c>
      <c r="C23" s="277"/>
      <c r="D23" s="278"/>
      <c r="E23" s="278"/>
      <c r="F23" s="279"/>
      <c r="G23" s="10"/>
      <c r="H23" s="10"/>
      <c r="I23" s="10"/>
      <c r="J23" s="10"/>
      <c r="K23" s="10"/>
      <c r="L23" s="10"/>
      <c r="M23" s="10"/>
      <c r="N23" s="10"/>
      <c r="O23" s="44"/>
      <c r="P23" s="39" t="str">
        <f t="shared" si="0"/>
        <v>nicht bearbeitet</v>
      </c>
    </row>
    <row r="24" spans="1:16" s="21" customFormat="1" ht="18" customHeight="1" x14ac:dyDescent="0.2">
      <c r="A24" s="10"/>
      <c r="B24" s="91" t="s">
        <v>34</v>
      </c>
      <c r="C24" s="280"/>
      <c r="D24" s="281"/>
      <c r="E24" s="281"/>
      <c r="F24" s="282"/>
      <c r="G24" s="10"/>
      <c r="H24" s="10"/>
      <c r="I24" s="10"/>
      <c r="J24" s="10"/>
      <c r="K24" s="10"/>
      <c r="L24" s="10"/>
      <c r="M24" s="10"/>
      <c r="N24" s="10"/>
      <c r="O24" s="44"/>
      <c r="P24" s="39" t="str">
        <f t="shared" si="0"/>
        <v>nicht bearbeitet</v>
      </c>
    </row>
    <row r="25" spans="1:16" s="21" customFormat="1" ht="18" customHeight="1" x14ac:dyDescent="0.2">
      <c r="A25" s="10"/>
      <c r="B25" s="91" t="s">
        <v>35</v>
      </c>
      <c r="C25" s="280"/>
      <c r="D25" s="281"/>
      <c r="E25" s="281"/>
      <c r="F25" s="282"/>
      <c r="G25" s="10"/>
      <c r="H25" s="10"/>
      <c r="I25" s="10"/>
      <c r="J25" s="10"/>
      <c r="K25" s="10"/>
      <c r="L25" s="10"/>
      <c r="M25" s="10"/>
      <c r="N25" s="10"/>
      <c r="O25" s="44"/>
      <c r="P25" s="39" t="str">
        <f t="shared" si="0"/>
        <v>nicht bearbeitet</v>
      </c>
    </row>
    <row r="26" spans="1:16" s="21" customFormat="1" ht="18" customHeight="1" x14ac:dyDescent="0.2">
      <c r="A26" s="10"/>
      <c r="B26" s="46" t="s">
        <v>54</v>
      </c>
      <c r="C26" s="277"/>
      <c r="D26" s="278"/>
      <c r="E26" s="278"/>
      <c r="F26" s="279"/>
      <c r="G26" s="10"/>
      <c r="H26" s="10"/>
      <c r="I26" s="10"/>
      <c r="J26" s="10"/>
      <c r="K26" s="10"/>
      <c r="L26" s="10"/>
      <c r="M26" s="10"/>
      <c r="N26" s="10"/>
      <c r="O26" s="10"/>
      <c r="P26" s="39" t="str">
        <f t="shared" si="0"/>
        <v>nicht bearbeitet</v>
      </c>
    </row>
    <row r="27" spans="1:16" s="21" customFormat="1" ht="18" customHeight="1" x14ac:dyDescent="0.2">
      <c r="A27" s="10"/>
      <c r="B27" s="48" t="s">
        <v>96</v>
      </c>
      <c r="C27" s="277"/>
      <c r="D27" s="278"/>
      <c r="E27" s="278"/>
      <c r="F27" s="279"/>
      <c r="G27" s="10"/>
      <c r="I27" s="10"/>
      <c r="J27" s="10"/>
      <c r="K27" s="10"/>
      <c r="L27" s="10"/>
      <c r="M27" s="10"/>
      <c r="N27" s="10"/>
      <c r="O27" s="10"/>
      <c r="P27" s="39" t="str">
        <f t="shared" si="0"/>
        <v>nicht bearbeitet</v>
      </c>
    </row>
    <row r="28" spans="1:16" s="21" customFormat="1" ht="18" customHeight="1" x14ac:dyDescent="0.2">
      <c r="A28" s="10"/>
      <c r="B28" s="49"/>
      <c r="C28" s="10"/>
      <c r="D28" s="10"/>
      <c r="E28" s="10"/>
      <c r="F28" s="10"/>
      <c r="G28" s="10"/>
      <c r="H28" s="10"/>
      <c r="I28" s="10"/>
      <c r="J28" s="10"/>
      <c r="K28" s="10"/>
      <c r="L28" s="10"/>
      <c r="M28" s="10"/>
      <c r="N28" s="10"/>
      <c r="O28" s="10"/>
      <c r="P28" s="39"/>
    </row>
    <row r="29" spans="1:16" s="21" customFormat="1" ht="16.5" hidden="1" customHeight="1" outlineLevel="1" x14ac:dyDescent="0.2">
      <c r="A29" s="10"/>
      <c r="B29" s="50" t="s">
        <v>55</v>
      </c>
      <c r="C29" s="10"/>
      <c r="D29" s="10"/>
      <c r="E29" s="10"/>
      <c r="F29" s="10"/>
      <c r="G29" s="10"/>
      <c r="H29" s="10"/>
      <c r="I29" s="10"/>
      <c r="J29" s="10"/>
      <c r="K29" s="10"/>
      <c r="L29" s="10"/>
      <c r="M29" s="10"/>
      <c r="N29" s="10"/>
      <c r="O29" s="10"/>
      <c r="P29" s="39"/>
    </row>
    <row r="30" spans="1:16" s="21" customFormat="1" ht="18" hidden="1" customHeight="1" outlineLevel="1" x14ac:dyDescent="0.2">
      <c r="A30" s="10"/>
      <c r="B30" s="49"/>
      <c r="C30" s="10"/>
      <c r="D30" s="10"/>
      <c r="F30" s="10"/>
      <c r="G30" s="10"/>
      <c r="H30" s="10"/>
      <c r="I30" s="10"/>
      <c r="J30" s="10"/>
      <c r="K30" s="10"/>
      <c r="L30" s="10"/>
      <c r="M30" s="10"/>
      <c r="N30" s="10"/>
      <c r="O30" s="10"/>
      <c r="P30" s="39"/>
    </row>
    <row r="31" spans="1:16" s="21" customFormat="1" ht="18" hidden="1" customHeight="1" outlineLevel="1" x14ac:dyDescent="0.2">
      <c r="A31" s="10"/>
      <c r="B31" s="91" t="s">
        <v>56</v>
      </c>
      <c r="C31" s="277"/>
      <c r="D31" s="278"/>
      <c r="E31" s="278"/>
      <c r="F31" s="279"/>
      <c r="G31" s="10"/>
      <c r="H31" s="10"/>
      <c r="I31" s="10"/>
      <c r="J31" s="10"/>
      <c r="K31" s="10"/>
      <c r="L31" s="10"/>
      <c r="M31" s="10"/>
      <c r="N31" s="10"/>
      <c r="O31" s="10"/>
      <c r="P31" s="39" t="str">
        <f t="shared" ref="P31:P37" si="1">IF(C31="","nicht bearbeitet","bearbeitet")</f>
        <v>nicht bearbeitet</v>
      </c>
    </row>
    <row r="32" spans="1:16" s="21" customFormat="1" ht="18" hidden="1" customHeight="1" outlineLevel="1" x14ac:dyDescent="0.2">
      <c r="A32" s="10"/>
      <c r="B32" s="46" t="s">
        <v>32</v>
      </c>
      <c r="C32" s="277"/>
      <c r="D32" s="278"/>
      <c r="E32" s="278"/>
      <c r="F32" s="279"/>
      <c r="G32" s="10"/>
      <c r="H32" s="10"/>
      <c r="I32" s="10"/>
      <c r="J32" s="10"/>
      <c r="K32" s="10"/>
      <c r="L32" s="10"/>
      <c r="M32" s="10"/>
      <c r="N32" s="10"/>
      <c r="O32" s="10"/>
      <c r="P32" s="39" t="str">
        <f t="shared" si="1"/>
        <v>nicht bearbeitet</v>
      </c>
    </row>
    <row r="33" spans="1:16" s="21" customFormat="1" ht="18" hidden="1" customHeight="1" outlineLevel="1" x14ac:dyDescent="0.2">
      <c r="A33" s="10"/>
      <c r="B33" s="47" t="s">
        <v>52</v>
      </c>
      <c r="C33" s="277"/>
      <c r="D33" s="278"/>
      <c r="E33" s="278"/>
      <c r="F33" s="279"/>
      <c r="G33" s="10"/>
      <c r="H33" s="10"/>
      <c r="I33" s="10"/>
      <c r="J33" s="10"/>
      <c r="K33" s="10"/>
      <c r="L33" s="10"/>
      <c r="M33" s="10"/>
      <c r="N33" s="10"/>
      <c r="O33" s="10"/>
      <c r="P33" s="39" t="str">
        <f t="shared" si="1"/>
        <v>nicht bearbeitet</v>
      </c>
    </row>
    <row r="34" spans="1:16" s="21" customFormat="1" ht="18" hidden="1" customHeight="1" outlineLevel="1" x14ac:dyDescent="0.2">
      <c r="A34" s="10"/>
      <c r="B34" s="91" t="s">
        <v>53</v>
      </c>
      <c r="C34" s="277"/>
      <c r="D34" s="278"/>
      <c r="E34" s="278"/>
      <c r="F34" s="279"/>
      <c r="G34" s="10"/>
      <c r="H34" s="10"/>
      <c r="I34" s="10"/>
      <c r="J34" s="10"/>
      <c r="K34" s="10"/>
      <c r="L34" s="10"/>
      <c r="M34" s="10"/>
      <c r="N34" s="10"/>
      <c r="O34" s="10"/>
      <c r="P34" s="39" t="str">
        <f t="shared" si="1"/>
        <v>nicht bearbeitet</v>
      </c>
    </row>
    <row r="35" spans="1:16" s="21" customFormat="1" ht="18" hidden="1" customHeight="1" outlineLevel="1" x14ac:dyDescent="0.2">
      <c r="A35" s="10"/>
      <c r="B35" s="47" t="s">
        <v>33</v>
      </c>
      <c r="C35" s="277"/>
      <c r="D35" s="278"/>
      <c r="E35" s="278"/>
      <c r="F35" s="279"/>
      <c r="G35" s="10"/>
      <c r="H35" s="10"/>
      <c r="I35" s="10"/>
      <c r="J35" s="10"/>
      <c r="K35" s="10"/>
      <c r="L35" s="10"/>
      <c r="M35" s="10"/>
      <c r="N35" s="10"/>
      <c r="O35" s="10"/>
      <c r="P35" s="39" t="str">
        <f t="shared" si="1"/>
        <v>nicht bearbeitet</v>
      </c>
    </row>
    <row r="36" spans="1:16" s="21" customFormat="1" ht="18" hidden="1" customHeight="1" outlineLevel="1" x14ac:dyDescent="0.2">
      <c r="A36" s="10"/>
      <c r="B36" s="91" t="s">
        <v>34</v>
      </c>
      <c r="C36" s="280"/>
      <c r="D36" s="281"/>
      <c r="E36" s="281"/>
      <c r="F36" s="282"/>
      <c r="G36" s="10"/>
      <c r="H36" s="10"/>
      <c r="I36" s="10"/>
      <c r="J36" s="10"/>
      <c r="K36" s="10"/>
      <c r="L36" s="10"/>
      <c r="M36" s="10"/>
      <c r="N36" s="10"/>
      <c r="O36" s="10"/>
      <c r="P36" s="39" t="str">
        <f t="shared" si="1"/>
        <v>nicht bearbeitet</v>
      </c>
    </row>
    <row r="37" spans="1:16" s="21" customFormat="1" ht="18" hidden="1" customHeight="1" outlineLevel="1" x14ac:dyDescent="0.2">
      <c r="A37" s="10"/>
      <c r="B37" s="91" t="s">
        <v>35</v>
      </c>
      <c r="C37" s="280"/>
      <c r="D37" s="281"/>
      <c r="E37" s="281"/>
      <c r="F37" s="282"/>
      <c r="G37" s="10"/>
      <c r="H37" s="10"/>
      <c r="I37" s="10"/>
      <c r="J37" s="10"/>
      <c r="K37" s="10"/>
      <c r="L37" s="10"/>
      <c r="M37" s="10"/>
      <c r="N37" s="10"/>
      <c r="O37" s="10"/>
      <c r="P37" s="39" t="str">
        <f t="shared" si="1"/>
        <v>nicht bearbeitet</v>
      </c>
    </row>
    <row r="38" spans="1:16" s="21" customFormat="1" ht="18" hidden="1" customHeight="1" outlineLevel="1" x14ac:dyDescent="0.2">
      <c r="A38" s="10"/>
      <c r="B38" s="49"/>
      <c r="C38" s="10"/>
      <c r="D38" s="10"/>
      <c r="F38" s="10"/>
      <c r="G38" s="10"/>
      <c r="H38" s="10"/>
      <c r="I38" s="10"/>
      <c r="J38" s="10"/>
      <c r="K38" s="10"/>
      <c r="L38" s="10"/>
      <c r="M38" s="10"/>
      <c r="N38" s="10"/>
      <c r="O38" s="10"/>
      <c r="P38" s="39"/>
    </row>
    <row r="39" spans="1:16" s="21" customFormat="1" ht="18" customHeight="1" collapsed="1" x14ac:dyDescent="0.2">
      <c r="A39" s="10"/>
      <c r="B39" s="51"/>
      <c r="C39" s="10"/>
      <c r="D39" s="10"/>
      <c r="E39" s="10"/>
      <c r="F39" s="10"/>
      <c r="G39" s="10"/>
      <c r="H39" s="10"/>
      <c r="I39" s="10"/>
      <c r="J39" s="10"/>
      <c r="K39" s="10"/>
      <c r="L39" s="10"/>
      <c r="M39" s="10"/>
      <c r="N39" s="10"/>
      <c r="O39" s="10"/>
      <c r="P39" s="39"/>
    </row>
    <row r="40" spans="1:16" s="21" customFormat="1" ht="18" customHeight="1" x14ac:dyDescent="0.2">
      <c r="A40" s="10"/>
      <c r="B40" s="91" t="s">
        <v>6</v>
      </c>
      <c r="C40" s="280"/>
      <c r="D40" s="281"/>
      <c r="E40" s="281"/>
      <c r="F40" s="282"/>
      <c r="G40" s="10"/>
      <c r="H40" s="10"/>
      <c r="I40" s="10"/>
      <c r="J40" s="10"/>
      <c r="K40" s="10"/>
      <c r="L40" s="10"/>
      <c r="M40" s="10"/>
      <c r="N40" s="10"/>
      <c r="O40" s="44"/>
      <c r="P40" s="39" t="str">
        <f>IF(C40="","nicht bearbeitet","bearbeitet")</f>
        <v>nicht bearbeitet</v>
      </c>
    </row>
    <row r="41" spans="1:16" s="21" customFormat="1" ht="18" customHeight="1" x14ac:dyDescent="0.2">
      <c r="A41" s="10"/>
      <c r="B41" s="91" t="s">
        <v>5</v>
      </c>
      <c r="C41" s="280"/>
      <c r="D41" s="281"/>
      <c r="E41" s="281"/>
      <c r="F41" s="282"/>
      <c r="G41" s="10"/>
      <c r="H41" s="10"/>
      <c r="I41" s="10"/>
      <c r="J41" s="10"/>
      <c r="K41" s="10"/>
      <c r="L41" s="10"/>
      <c r="M41" s="10"/>
      <c r="N41" s="10"/>
      <c r="O41" s="44"/>
      <c r="P41" s="39" t="str">
        <f>IF(C41="","nicht bearbeitet","bearbeitet")</f>
        <v>nicht bearbeitet</v>
      </c>
    </row>
    <row r="42" spans="1:16" s="21" customFormat="1" ht="37.5" customHeight="1" x14ac:dyDescent="0.2">
      <c r="A42" s="10"/>
      <c r="B42" s="52" t="s">
        <v>3</v>
      </c>
      <c r="C42" s="280"/>
      <c r="D42" s="281"/>
      <c r="E42" s="281"/>
      <c r="F42" s="282"/>
      <c r="G42" s="10"/>
      <c r="H42" s="10"/>
      <c r="I42" s="10"/>
      <c r="J42" s="10"/>
      <c r="K42" s="10"/>
      <c r="L42" s="10"/>
      <c r="M42" s="10"/>
      <c r="N42" s="10"/>
      <c r="O42" s="44"/>
      <c r="P42" s="39" t="str">
        <f>IF(C42="","nicht bearbeitet","bearbeitet")</f>
        <v>nicht bearbeitet</v>
      </c>
    </row>
    <row r="43" spans="1:16" s="21" customFormat="1" ht="18" customHeight="1" x14ac:dyDescent="0.2">
      <c r="A43" s="10"/>
      <c r="B43" s="53" t="s">
        <v>4</v>
      </c>
      <c r="C43" s="280"/>
      <c r="D43" s="281"/>
      <c r="E43" s="281"/>
      <c r="F43" s="282"/>
      <c r="G43" s="10"/>
      <c r="H43" s="10"/>
      <c r="I43" s="10"/>
      <c r="J43" s="10"/>
      <c r="K43" s="10"/>
      <c r="L43" s="10"/>
      <c r="M43" s="10"/>
      <c r="N43" s="10"/>
      <c r="O43" s="44"/>
      <c r="P43" s="39" t="str">
        <f>IF(C43="","nicht bearbeitet","bearbeitet")</f>
        <v>nicht bearbeitet</v>
      </c>
    </row>
    <row r="44" spans="1:16" s="21" customFormat="1" ht="18" customHeight="1" x14ac:dyDescent="0.2">
      <c r="A44" s="10"/>
      <c r="B44" s="10"/>
      <c r="C44" s="10"/>
      <c r="D44" s="10"/>
      <c r="E44" s="285"/>
      <c r="F44" s="285"/>
      <c r="G44" s="10"/>
      <c r="H44" s="10"/>
      <c r="I44" s="10"/>
      <c r="J44" s="10"/>
      <c r="K44" s="10"/>
      <c r="L44" s="10"/>
      <c r="M44" s="10"/>
      <c r="N44" s="10"/>
      <c r="O44" s="44"/>
      <c r="P44" s="39" t="str">
        <f>IF(E44="","nicht bearbeitet","bearbeitet")</f>
        <v>nicht bearbeitet</v>
      </c>
    </row>
    <row r="45" spans="1:16" s="21" customFormat="1" ht="22.5" customHeight="1" x14ac:dyDescent="0.25">
      <c r="A45" s="10"/>
      <c r="B45" s="168" t="s">
        <v>394</v>
      </c>
      <c r="D45" s="167"/>
      <c r="E45" s="92"/>
      <c r="F45" s="92"/>
      <c r="G45" s="92"/>
      <c r="H45" s="10"/>
      <c r="I45" s="10"/>
      <c r="J45" s="10"/>
      <c r="K45" s="10"/>
      <c r="L45" s="10"/>
      <c r="M45" s="10"/>
      <c r="N45" s="10"/>
      <c r="O45" s="44"/>
      <c r="P45" s="39"/>
    </row>
    <row r="46" spans="1:16" s="21" customFormat="1" ht="12.75" customHeight="1" x14ac:dyDescent="0.2">
      <c r="A46" s="10"/>
      <c r="B46" s="170" t="s">
        <v>384</v>
      </c>
      <c r="C46" s="10"/>
      <c r="D46" s="10"/>
      <c r="E46" s="10"/>
      <c r="F46" s="10"/>
      <c r="G46" s="10"/>
      <c r="H46" s="10"/>
      <c r="I46" s="10"/>
      <c r="J46" s="10"/>
      <c r="K46" s="10"/>
      <c r="L46" s="10"/>
      <c r="M46" s="10"/>
      <c r="N46" s="10"/>
      <c r="O46" s="10"/>
      <c r="P46" s="39"/>
    </row>
    <row r="47" spans="1:16" s="21" customFormat="1" ht="18" customHeight="1" x14ac:dyDescent="0.2">
      <c r="A47" s="166"/>
      <c r="B47" s="10"/>
      <c r="D47" s="169" t="s">
        <v>57</v>
      </c>
      <c r="E47" s="167"/>
      <c r="F47" s="10"/>
      <c r="G47" s="10"/>
      <c r="H47" s="10"/>
      <c r="I47" s="10"/>
      <c r="J47" s="10"/>
      <c r="K47" s="10"/>
      <c r="L47" s="10"/>
      <c r="M47" s="10"/>
      <c r="N47" s="10"/>
      <c r="O47" s="44"/>
      <c r="P47" s="95" t="str">
        <f>IF(versteckt!A8=FALSE,IF(E47="","nicht bearbeitet","bearbeitet"),"")</f>
        <v>nicht bearbeitet</v>
      </c>
    </row>
    <row r="48" spans="1:16" s="21" customFormat="1" ht="18" customHeight="1" x14ac:dyDescent="0.2">
      <c r="A48" s="10"/>
      <c r="B48" s="10"/>
      <c r="C48" s="10"/>
      <c r="D48" s="169" t="s">
        <v>58</v>
      </c>
      <c r="E48" s="167"/>
      <c r="F48" s="10"/>
      <c r="G48" s="10"/>
      <c r="H48" s="10"/>
      <c r="I48" s="10"/>
      <c r="J48" s="10"/>
      <c r="K48" s="10"/>
      <c r="L48" s="10"/>
      <c r="M48" s="10"/>
      <c r="N48" s="10"/>
      <c r="O48" s="10"/>
      <c r="P48" s="95" t="str">
        <f>IF(versteckt!A9=FALSE,IF(E48="","nicht bearbeitet","bearbeitet"),"")</f>
        <v>nicht bearbeitet</v>
      </c>
    </row>
    <row r="49" spans="1:16" s="21" customFormat="1" ht="18" customHeight="1" x14ac:dyDescent="0.2">
      <c r="A49" s="10"/>
      <c r="C49" s="10"/>
      <c r="D49" s="10"/>
      <c r="E49" s="118"/>
      <c r="F49" s="10"/>
      <c r="G49" s="10"/>
      <c r="H49" s="10"/>
      <c r="I49" s="10"/>
      <c r="J49" s="10"/>
      <c r="K49" s="10"/>
      <c r="L49" s="10"/>
      <c r="M49" s="10"/>
      <c r="N49" s="10"/>
      <c r="O49" s="10"/>
      <c r="P49" s="95"/>
    </row>
    <row r="50" spans="1:16" s="21" customFormat="1" ht="18" customHeight="1" x14ac:dyDescent="0.2">
      <c r="A50" s="10"/>
      <c r="B50" s="10"/>
      <c r="C50" s="10"/>
      <c r="D50" s="10"/>
      <c r="E50" s="10"/>
      <c r="F50" s="10"/>
      <c r="G50" s="10"/>
      <c r="H50" s="10"/>
      <c r="I50" s="10"/>
      <c r="J50" s="10"/>
      <c r="K50" s="10"/>
      <c r="L50" s="10"/>
      <c r="M50" s="10"/>
      <c r="N50" s="10"/>
      <c r="O50" s="10"/>
      <c r="P50" s="39"/>
    </row>
    <row r="51" spans="1:16" s="21" customFormat="1" ht="18" customHeight="1" x14ac:dyDescent="0.25">
      <c r="A51" s="10"/>
      <c r="B51" s="11" t="s">
        <v>385</v>
      </c>
      <c r="C51" s="10"/>
      <c r="D51" s="10"/>
      <c r="E51" s="10"/>
      <c r="F51" s="10"/>
      <c r="G51" s="10"/>
      <c r="H51" s="10"/>
      <c r="I51" s="10"/>
      <c r="J51" s="10"/>
      <c r="K51" s="10"/>
      <c r="L51" s="10"/>
      <c r="M51" s="10"/>
      <c r="N51" s="10"/>
      <c r="O51" s="10"/>
      <c r="P51" s="39"/>
    </row>
    <row r="52" spans="1:16" s="21" customFormat="1" ht="18" customHeight="1" x14ac:dyDescent="0.2">
      <c r="B52" s="283" t="s">
        <v>386</v>
      </c>
      <c r="C52" s="283"/>
      <c r="D52" s="162"/>
      <c r="E52" s="276"/>
      <c r="F52" s="276"/>
      <c r="G52" s="10"/>
      <c r="H52" s="10"/>
      <c r="I52" s="10"/>
      <c r="J52" s="10"/>
      <c r="K52" s="10"/>
      <c r="L52" s="10"/>
      <c r="M52" s="10"/>
      <c r="N52" s="10"/>
      <c r="O52" s="10"/>
      <c r="P52" s="39"/>
    </row>
    <row r="53" spans="1:16" s="21" customFormat="1" ht="18" customHeight="1" x14ac:dyDescent="0.2">
      <c r="A53" s="162"/>
      <c r="B53" s="162"/>
      <c r="C53" s="162"/>
      <c r="D53" s="162"/>
      <c r="E53" s="162"/>
      <c r="F53" s="162"/>
      <c r="G53" s="10"/>
      <c r="H53" s="10"/>
      <c r="I53" s="10"/>
      <c r="J53" s="10"/>
      <c r="K53" s="10"/>
      <c r="L53" s="10"/>
      <c r="M53" s="10"/>
      <c r="N53" s="10"/>
      <c r="O53" s="10"/>
      <c r="P53" s="39"/>
    </row>
    <row r="54" spans="1:16" s="21" customFormat="1" ht="18" customHeight="1" x14ac:dyDescent="0.35">
      <c r="A54" s="275"/>
      <c r="B54" s="275"/>
      <c r="C54" s="275"/>
      <c r="D54" s="275"/>
      <c r="E54" s="275"/>
      <c r="F54" s="275"/>
      <c r="G54" s="93"/>
      <c r="H54" s="10"/>
      <c r="I54" s="10"/>
      <c r="J54" s="10"/>
      <c r="K54" s="10"/>
      <c r="L54" s="10"/>
      <c r="M54" s="10"/>
      <c r="N54" s="10"/>
      <c r="O54" s="10"/>
      <c r="P54" s="95"/>
    </row>
    <row r="55" spans="1:16" s="21" customFormat="1" ht="18" customHeight="1" x14ac:dyDescent="0.2">
      <c r="A55" s="10"/>
      <c r="B55" s="10"/>
      <c r="C55" s="10"/>
      <c r="D55" s="10"/>
      <c r="E55" s="10"/>
      <c r="F55" s="10"/>
      <c r="G55" s="10"/>
      <c r="H55" s="10"/>
      <c r="I55" s="10"/>
      <c r="J55" s="10"/>
      <c r="K55" s="10"/>
      <c r="L55" s="10"/>
      <c r="M55" s="10"/>
      <c r="N55" s="10"/>
      <c r="O55" s="10"/>
      <c r="P55" s="39"/>
    </row>
    <row r="56" spans="1:16" ht="15" customHeight="1" x14ac:dyDescent="0.2">
      <c r="A56" s="10"/>
    </row>
    <row r="57" spans="1:16" s="21" customFormat="1" ht="15" customHeight="1" thickBot="1" x14ac:dyDescent="0.3">
      <c r="A57" s="10"/>
      <c r="B57" s="11" t="s">
        <v>66</v>
      </c>
      <c r="C57" s="10"/>
      <c r="D57" s="10"/>
      <c r="E57" s="10"/>
      <c r="F57" s="10"/>
      <c r="G57" s="10"/>
      <c r="H57" s="10"/>
      <c r="I57" s="10"/>
      <c r="J57" s="10"/>
      <c r="K57" s="10"/>
      <c r="L57" s="10"/>
      <c r="M57" s="10"/>
      <c r="N57" s="10"/>
      <c r="O57" s="10"/>
      <c r="P57" s="55"/>
    </row>
    <row r="58" spans="1:16" s="21" customFormat="1" ht="20.100000000000001" customHeight="1" x14ac:dyDescent="0.2">
      <c r="A58" s="10"/>
      <c r="B58" s="272" t="s">
        <v>106</v>
      </c>
      <c r="C58" s="273"/>
      <c r="D58" s="274"/>
      <c r="E58" s="230" t="str">
        <f>IF(COUNTBLANK(E59:E61)=3,"",SUM(E59:E61))</f>
        <v/>
      </c>
      <c r="F58" s="10"/>
      <c r="G58" s="10"/>
      <c r="H58" s="10"/>
      <c r="I58" s="10"/>
      <c r="J58" s="10"/>
      <c r="K58" s="10"/>
      <c r="L58" s="10"/>
      <c r="M58" s="10"/>
      <c r="N58" s="55" t="str">
        <f>IF(E58="","nicht bearbeitet","bearbeitet")</f>
        <v>nicht bearbeitet</v>
      </c>
    </row>
    <row r="59" spans="1:16" s="21" customFormat="1" ht="20.100000000000001" customHeight="1" x14ac:dyDescent="0.2">
      <c r="A59" s="10"/>
      <c r="B59" s="266" t="s">
        <v>101</v>
      </c>
      <c r="C59" s="267"/>
      <c r="D59" s="268"/>
      <c r="E59" s="179"/>
      <c r="F59" s="10"/>
      <c r="G59" s="10"/>
      <c r="H59" s="10"/>
      <c r="I59" s="10"/>
      <c r="J59" s="10"/>
      <c r="K59" s="10"/>
      <c r="L59" s="10"/>
      <c r="M59" s="10"/>
      <c r="N59" s="55" t="str">
        <f>IF(versteckt!A25=TRUE,IF(E59="","nicht bearbeitet","bearbeitet"),"")</f>
        <v/>
      </c>
    </row>
    <row r="60" spans="1:16" s="21" customFormat="1" ht="20.100000000000001" customHeight="1" x14ac:dyDescent="0.2">
      <c r="A60" s="10"/>
      <c r="B60" s="266" t="s">
        <v>100</v>
      </c>
      <c r="C60" s="267"/>
      <c r="D60" s="268"/>
      <c r="E60" s="179"/>
      <c r="F60" s="10"/>
      <c r="G60" s="10"/>
      <c r="H60" s="10"/>
      <c r="I60" s="10"/>
      <c r="J60" s="10"/>
      <c r="K60" s="10"/>
      <c r="L60" s="10"/>
      <c r="M60" s="10"/>
      <c r="N60" s="55" t="str">
        <f>IF(versteckt!A28=TRUE,IF(E60="","nicht bearbeitet","bearbeitet"),"")</f>
        <v/>
      </c>
    </row>
    <row r="61" spans="1:16" s="21" customFormat="1" ht="20.100000000000001" customHeight="1" x14ac:dyDescent="0.2">
      <c r="A61" s="10"/>
      <c r="B61" s="266" t="s">
        <v>154</v>
      </c>
      <c r="C61" s="267"/>
      <c r="D61" s="268"/>
      <c r="E61" s="179"/>
      <c r="F61" s="10"/>
      <c r="G61" s="10"/>
      <c r="H61" s="10"/>
      <c r="I61" s="10"/>
      <c r="J61" s="10"/>
      <c r="K61" s="10"/>
      <c r="L61" s="10"/>
      <c r="M61" s="10"/>
      <c r="N61" s="55" t="str">
        <f>IF(versteckt!A31=TRUE,IF(E61="","nicht bearbeitet","bearbeitet"),"")</f>
        <v/>
      </c>
    </row>
    <row r="62" spans="1:16" s="21" customFormat="1" ht="20.100000000000001" customHeight="1" x14ac:dyDescent="0.2">
      <c r="A62" s="10"/>
      <c r="B62" s="266" t="s">
        <v>63</v>
      </c>
      <c r="C62" s="267"/>
      <c r="D62" s="268"/>
      <c r="E62" s="179"/>
      <c r="F62" s="10"/>
      <c r="G62" s="10"/>
      <c r="H62" s="10"/>
      <c r="I62" s="10"/>
      <c r="J62" s="10"/>
      <c r="K62" s="10"/>
      <c r="L62" s="10"/>
      <c r="M62" s="10"/>
      <c r="N62" s="55" t="str">
        <f>IF(E62="","nicht bearbeitet","bearbeitet")</f>
        <v>nicht bearbeitet</v>
      </c>
    </row>
    <row r="63" spans="1:16" s="21" customFormat="1" ht="24" customHeight="1" x14ac:dyDescent="0.2">
      <c r="A63" s="10"/>
      <c r="B63" s="266" t="s">
        <v>64</v>
      </c>
      <c r="C63" s="267"/>
      <c r="D63" s="268"/>
      <c r="E63" s="179"/>
      <c r="F63" s="10"/>
      <c r="G63" s="10"/>
      <c r="H63" s="10"/>
      <c r="I63" s="10"/>
      <c r="J63" s="10"/>
      <c r="K63" s="10"/>
      <c r="L63" s="10"/>
      <c r="M63" s="10"/>
      <c r="N63" s="55" t="str">
        <f>IF(E63="","nicht bearbeitet","bearbeitet")</f>
        <v>nicht bearbeitet</v>
      </c>
    </row>
    <row r="64" spans="1:16" s="21" customFormat="1" ht="20.100000000000001" customHeight="1" thickBot="1" x14ac:dyDescent="0.25">
      <c r="A64" s="10"/>
      <c r="B64" s="269" t="s">
        <v>65</v>
      </c>
      <c r="C64" s="270"/>
      <c r="D64" s="271"/>
      <c r="E64" s="180"/>
      <c r="F64" s="10"/>
      <c r="G64" s="10"/>
      <c r="H64" s="10"/>
      <c r="I64" s="10"/>
      <c r="J64" s="10"/>
      <c r="K64" s="10"/>
      <c r="L64" s="10"/>
      <c r="M64" s="10"/>
      <c r="N64" s="55" t="str">
        <f>IF(E64="","nicht bearbeitet","bearbeitet")</f>
        <v>nicht bearbeitet</v>
      </c>
    </row>
    <row r="65" spans="3:16" s="10" customFormat="1" ht="15" customHeight="1" x14ac:dyDescent="0.2">
      <c r="P65" s="54"/>
    </row>
    <row r="66" spans="3:16" s="10" customFormat="1" ht="15" customHeight="1" x14ac:dyDescent="0.2">
      <c r="P66" s="54"/>
    </row>
    <row r="67" spans="3:16" s="10" customFormat="1" ht="15" customHeight="1" x14ac:dyDescent="0.2">
      <c r="C67" s="145" t="s">
        <v>16</v>
      </c>
      <c r="D67" s="147" t="s">
        <v>17</v>
      </c>
      <c r="P67" s="54"/>
    </row>
    <row r="68" spans="3:16" s="10" customFormat="1" ht="17.25" customHeight="1" x14ac:dyDescent="0.2">
      <c r="P68" s="54"/>
    </row>
    <row r="69" spans="3:16" s="10" customFormat="1" ht="15" hidden="1" customHeight="1" x14ac:dyDescent="0.2">
      <c r="P69" s="54"/>
    </row>
    <row r="70" spans="3:16" s="10" customFormat="1" ht="15" hidden="1" customHeight="1" x14ac:dyDescent="0.2">
      <c r="P70" s="54"/>
    </row>
    <row r="71" spans="3:16" s="21" customFormat="1" hidden="1" x14ac:dyDescent="0.2">
      <c r="P71" s="55"/>
    </row>
    <row r="72" spans="3:16" s="21" customFormat="1" hidden="1" x14ac:dyDescent="0.2">
      <c r="P72" s="55"/>
    </row>
    <row r="73" spans="3:16" s="21" customFormat="1" hidden="1" x14ac:dyDescent="0.2">
      <c r="P73" s="55"/>
    </row>
    <row r="74" spans="3:16" s="21" customFormat="1" hidden="1" x14ac:dyDescent="0.2">
      <c r="P74" s="55"/>
    </row>
    <row r="75" spans="3:16" s="21" customFormat="1" hidden="1" x14ac:dyDescent="0.2">
      <c r="P75" s="55"/>
    </row>
    <row r="76" spans="3:16" s="21" customFormat="1" hidden="1" x14ac:dyDescent="0.2">
      <c r="P76" s="55"/>
    </row>
    <row r="77" spans="3:16" s="21" customFormat="1" hidden="1" x14ac:dyDescent="0.2">
      <c r="P77" s="55"/>
    </row>
    <row r="78" spans="3:16" s="21" customFormat="1" hidden="1" x14ac:dyDescent="0.2">
      <c r="P78" s="55"/>
    </row>
    <row r="79" spans="3:16" s="21" customFormat="1" hidden="1" x14ac:dyDescent="0.2">
      <c r="P79" s="55"/>
    </row>
    <row r="80" spans="3:16" s="21" customFormat="1" hidden="1" x14ac:dyDescent="0.2">
      <c r="P80" s="55"/>
    </row>
    <row r="81" spans="16:16" s="21" customFormat="1" hidden="1" x14ac:dyDescent="0.2">
      <c r="P81" s="55"/>
    </row>
    <row r="82" spans="16:16" s="21" customFormat="1" hidden="1" x14ac:dyDescent="0.2">
      <c r="P82" s="55"/>
    </row>
    <row r="83" spans="16:16" s="21" customFormat="1" hidden="1" x14ac:dyDescent="0.2">
      <c r="P83" s="55"/>
    </row>
    <row r="84" spans="16:16" s="21" customFormat="1" hidden="1" x14ac:dyDescent="0.2">
      <c r="P84" s="55"/>
    </row>
    <row r="85" spans="16:16" s="21" customFormat="1" hidden="1" x14ac:dyDescent="0.2">
      <c r="P85" s="55"/>
    </row>
    <row r="86" spans="16:16" s="21" customFormat="1" hidden="1" x14ac:dyDescent="0.2">
      <c r="P86" s="55"/>
    </row>
    <row r="87" spans="16:16" s="21" customFormat="1" hidden="1" x14ac:dyDescent="0.2">
      <c r="P87" s="55"/>
    </row>
    <row r="88" spans="16:16" s="21" customFormat="1" hidden="1" x14ac:dyDescent="0.2">
      <c r="P88" s="55"/>
    </row>
    <row r="89" spans="16:16" s="21" customFormat="1" hidden="1" x14ac:dyDescent="0.2">
      <c r="P89" s="55"/>
    </row>
    <row r="90" spans="16:16" s="21" customFormat="1" hidden="1" x14ac:dyDescent="0.2">
      <c r="P90" s="55"/>
    </row>
    <row r="91" spans="16:16" s="21" customFormat="1" hidden="1" x14ac:dyDescent="0.2">
      <c r="P91" s="55"/>
    </row>
    <row r="92" spans="16:16" s="21" customFormat="1" hidden="1" x14ac:dyDescent="0.2">
      <c r="P92" s="55"/>
    </row>
    <row r="93" spans="16:16" s="21" customFormat="1" hidden="1" x14ac:dyDescent="0.2">
      <c r="P93" s="55"/>
    </row>
    <row r="94" spans="16:16" s="21" customFormat="1" hidden="1" x14ac:dyDescent="0.2">
      <c r="P94" s="55"/>
    </row>
    <row r="95" spans="16:16" s="21" customFormat="1" hidden="1" x14ac:dyDescent="0.2">
      <c r="P95" s="55"/>
    </row>
    <row r="96" spans="16:16" s="21" customFormat="1" hidden="1" x14ac:dyDescent="0.2">
      <c r="P96" s="55"/>
    </row>
    <row r="97" spans="16:16" s="21" customFormat="1" hidden="1" x14ac:dyDescent="0.2">
      <c r="P97" s="55"/>
    </row>
    <row r="98" spans="16:16" s="21" customFormat="1" hidden="1" x14ac:dyDescent="0.2">
      <c r="P98" s="55"/>
    </row>
    <row r="99" spans="16:16" s="21" customFormat="1" hidden="1" x14ac:dyDescent="0.2">
      <c r="P99" s="55"/>
    </row>
    <row r="100" spans="16:16" s="21" customFormat="1" hidden="1" x14ac:dyDescent="0.2">
      <c r="P100" s="55"/>
    </row>
    <row r="101" spans="16:16" s="21" customFormat="1" hidden="1" x14ac:dyDescent="0.2">
      <c r="P101" s="55"/>
    </row>
    <row r="102" spans="16:16" s="21" customFormat="1" hidden="1" x14ac:dyDescent="0.2">
      <c r="P102" s="55"/>
    </row>
    <row r="103" spans="16:16" s="21" customFormat="1" hidden="1" x14ac:dyDescent="0.2">
      <c r="P103" s="55"/>
    </row>
    <row r="104" spans="16:16" s="21" customFormat="1" hidden="1" x14ac:dyDescent="0.2">
      <c r="P104" s="55"/>
    </row>
    <row r="105" spans="16:16" s="21" customFormat="1" hidden="1" x14ac:dyDescent="0.2">
      <c r="P105" s="55"/>
    </row>
    <row r="106" spans="16:16" s="21" customFormat="1" hidden="1" x14ac:dyDescent="0.2">
      <c r="P106" s="55"/>
    </row>
    <row r="107" spans="16:16" s="21" customFormat="1" hidden="1" x14ac:dyDescent="0.2">
      <c r="P107" s="55"/>
    </row>
    <row r="108" spans="16:16" s="21" customFormat="1" hidden="1" x14ac:dyDescent="0.2">
      <c r="P108" s="55"/>
    </row>
    <row r="109" spans="16:16" s="21" customFormat="1" hidden="1" x14ac:dyDescent="0.2">
      <c r="P109" s="55"/>
    </row>
    <row r="110" spans="16:16" s="21" customFormat="1" hidden="1" x14ac:dyDescent="0.2">
      <c r="P110" s="55"/>
    </row>
    <row r="111" spans="16:16" s="21" customFormat="1" hidden="1" x14ac:dyDescent="0.2">
      <c r="P111" s="55"/>
    </row>
    <row r="112" spans="16:16" s="21" customFormat="1" hidden="1" x14ac:dyDescent="0.2">
      <c r="P112" s="55"/>
    </row>
    <row r="113" spans="16:16" s="21" customFormat="1" hidden="1" x14ac:dyDescent="0.2">
      <c r="P113" s="55"/>
    </row>
    <row r="114" spans="16:16" s="21" customFormat="1" hidden="1" x14ac:dyDescent="0.2">
      <c r="P114" s="55"/>
    </row>
    <row r="115" spans="16:16" s="21" customFormat="1" hidden="1" x14ac:dyDescent="0.2">
      <c r="P115" s="55"/>
    </row>
    <row r="116" spans="16:16" s="21" customFormat="1" hidden="1" x14ac:dyDescent="0.2">
      <c r="P116" s="55"/>
    </row>
    <row r="117" spans="16:16" s="21" customFormat="1" hidden="1" x14ac:dyDescent="0.2">
      <c r="P117" s="55"/>
    </row>
    <row r="118" spans="16:16" s="21" customFormat="1" hidden="1" x14ac:dyDescent="0.2">
      <c r="P118" s="55"/>
    </row>
    <row r="119" spans="16:16" s="21" customFormat="1" hidden="1" x14ac:dyDescent="0.2">
      <c r="P119" s="55"/>
    </row>
    <row r="120" spans="16:16" s="21" customFormat="1" hidden="1" x14ac:dyDescent="0.2">
      <c r="P120" s="55"/>
    </row>
    <row r="121" spans="16:16" s="21" customFormat="1" hidden="1" x14ac:dyDescent="0.2">
      <c r="P121" s="55"/>
    </row>
    <row r="122" spans="16:16" s="21" customFormat="1" hidden="1" x14ac:dyDescent="0.2">
      <c r="P122" s="55"/>
    </row>
    <row r="123" spans="16:16" s="21" customFormat="1" hidden="1" x14ac:dyDescent="0.2">
      <c r="P123" s="55"/>
    </row>
    <row r="124" spans="16:16" s="21" customFormat="1" hidden="1" x14ac:dyDescent="0.2">
      <c r="P124" s="55"/>
    </row>
    <row r="125" spans="16:16" s="21" customFormat="1" hidden="1" x14ac:dyDescent="0.2">
      <c r="P125" s="55"/>
    </row>
    <row r="126" spans="16:16" s="21" customFormat="1" hidden="1" x14ac:dyDescent="0.2">
      <c r="P126" s="55"/>
    </row>
    <row r="127" spans="16:16" s="21" customFormat="1" hidden="1" x14ac:dyDescent="0.2">
      <c r="P127" s="55"/>
    </row>
    <row r="128" spans="16:16" s="21" customFormat="1" hidden="1" x14ac:dyDescent="0.2">
      <c r="P128" s="55"/>
    </row>
    <row r="129" spans="16:16" s="21" customFormat="1" hidden="1" x14ac:dyDescent="0.2">
      <c r="P129" s="55"/>
    </row>
    <row r="130" spans="16:16" s="21" customFormat="1" hidden="1" x14ac:dyDescent="0.2">
      <c r="P130" s="55"/>
    </row>
    <row r="131" spans="16:16" s="21" customFormat="1" hidden="1" x14ac:dyDescent="0.2">
      <c r="P131" s="55"/>
    </row>
    <row r="132" spans="16:16" s="21" customFormat="1" hidden="1" x14ac:dyDescent="0.2">
      <c r="P132" s="55"/>
    </row>
    <row r="133" spans="16:16" s="21" customFormat="1" hidden="1" x14ac:dyDescent="0.2">
      <c r="P133" s="55"/>
    </row>
    <row r="134" spans="16:16" s="21" customFormat="1" hidden="1" x14ac:dyDescent="0.2">
      <c r="P134" s="55"/>
    </row>
    <row r="135" spans="16:16" s="21" customFormat="1" hidden="1" x14ac:dyDescent="0.2">
      <c r="P135" s="55"/>
    </row>
    <row r="136" spans="16:16" s="21" customFormat="1" hidden="1" x14ac:dyDescent="0.2">
      <c r="P136" s="55"/>
    </row>
    <row r="137" spans="16:16" s="21" customFormat="1" hidden="1" x14ac:dyDescent="0.2">
      <c r="P137" s="55"/>
    </row>
    <row r="138" spans="16:16" s="21" customFormat="1" hidden="1" x14ac:dyDescent="0.2">
      <c r="P138" s="55"/>
    </row>
    <row r="139" spans="16:16" s="21" customFormat="1" hidden="1" x14ac:dyDescent="0.2">
      <c r="P139" s="55"/>
    </row>
    <row r="140" spans="16:16" s="21" customFormat="1" hidden="1" x14ac:dyDescent="0.2">
      <c r="P140" s="55"/>
    </row>
    <row r="141" spans="16:16" s="21" customFormat="1" hidden="1" x14ac:dyDescent="0.2">
      <c r="P141" s="55"/>
    </row>
    <row r="142" spans="16:16" s="21" customFormat="1" hidden="1" x14ac:dyDescent="0.2">
      <c r="P142" s="55"/>
    </row>
    <row r="143" spans="16:16" s="21" customFormat="1" hidden="1" x14ac:dyDescent="0.2">
      <c r="P143" s="55"/>
    </row>
    <row r="144" spans="16:16" s="21" customFormat="1" hidden="1" x14ac:dyDescent="0.2">
      <c r="P144" s="55"/>
    </row>
    <row r="145" spans="16:16" s="21" customFormat="1" hidden="1" x14ac:dyDescent="0.2">
      <c r="P145" s="55"/>
    </row>
    <row r="146" spans="16:16" s="21" customFormat="1" hidden="1" x14ac:dyDescent="0.2">
      <c r="P146" s="55"/>
    </row>
    <row r="147" spans="16:16" s="21" customFormat="1" hidden="1" x14ac:dyDescent="0.2">
      <c r="P147" s="55"/>
    </row>
    <row r="148" spans="16:16" s="21" customFormat="1" hidden="1" x14ac:dyDescent="0.2">
      <c r="P148" s="55"/>
    </row>
    <row r="149" spans="16:16" s="21" customFormat="1" hidden="1" x14ac:dyDescent="0.2">
      <c r="P149" s="55"/>
    </row>
    <row r="150" spans="16:16" s="21" customFormat="1" hidden="1" x14ac:dyDescent="0.2">
      <c r="P150" s="55"/>
    </row>
    <row r="151" spans="16:16" s="21" customFormat="1" hidden="1" x14ac:dyDescent="0.2">
      <c r="P151" s="55"/>
    </row>
    <row r="152" spans="16:16" s="21" customFormat="1" hidden="1" x14ac:dyDescent="0.2">
      <c r="P152" s="55"/>
    </row>
    <row r="153" spans="16:16" s="21" customFormat="1" hidden="1" x14ac:dyDescent="0.2">
      <c r="P153" s="55"/>
    </row>
    <row r="154" spans="16:16" s="21" customFormat="1" hidden="1" x14ac:dyDescent="0.2">
      <c r="P154" s="55"/>
    </row>
    <row r="155" spans="16:16" s="21" customFormat="1" hidden="1" x14ac:dyDescent="0.2">
      <c r="P155" s="55"/>
    </row>
    <row r="156" spans="16:16" s="21" customFormat="1" hidden="1" x14ac:dyDescent="0.2">
      <c r="P156" s="55"/>
    </row>
    <row r="157" spans="16:16" s="21" customFormat="1" hidden="1" x14ac:dyDescent="0.2">
      <c r="P157" s="55"/>
    </row>
    <row r="158" spans="16:16" s="21" customFormat="1" hidden="1" x14ac:dyDescent="0.2">
      <c r="P158" s="55"/>
    </row>
    <row r="159" spans="16:16" s="21" customFormat="1" hidden="1" x14ac:dyDescent="0.2">
      <c r="P159" s="55"/>
    </row>
    <row r="160" spans="16:16" s="21" customFormat="1" hidden="1" x14ac:dyDescent="0.2">
      <c r="P160" s="55"/>
    </row>
    <row r="161" spans="16:16" s="21" customFormat="1" hidden="1" x14ac:dyDescent="0.2">
      <c r="P161" s="55"/>
    </row>
    <row r="162" spans="16:16" s="21" customFormat="1" hidden="1" x14ac:dyDescent="0.2">
      <c r="P162" s="55"/>
    </row>
    <row r="163" spans="16:16" s="21" customFormat="1" hidden="1" x14ac:dyDescent="0.2">
      <c r="P163" s="55"/>
    </row>
    <row r="164" spans="16:16" s="21" customFormat="1" hidden="1" x14ac:dyDescent="0.2">
      <c r="P164" s="55"/>
    </row>
    <row r="165" spans="16:16" s="21" customFormat="1" hidden="1" x14ac:dyDescent="0.2">
      <c r="P165" s="55"/>
    </row>
    <row r="166" spans="16:16" s="21" customFormat="1" hidden="1" x14ac:dyDescent="0.2">
      <c r="P166" s="55"/>
    </row>
    <row r="167" spans="16:16" s="21" customFormat="1" hidden="1" x14ac:dyDescent="0.2">
      <c r="P167" s="55"/>
    </row>
    <row r="168" spans="16:16" s="21" customFormat="1" hidden="1" x14ac:dyDescent="0.2">
      <c r="P168" s="55"/>
    </row>
    <row r="169" spans="16:16" s="21" customFormat="1" hidden="1" x14ac:dyDescent="0.2">
      <c r="P169" s="55"/>
    </row>
    <row r="170" spans="16:16" s="21" customFormat="1" hidden="1" x14ac:dyDescent="0.2">
      <c r="P170" s="55"/>
    </row>
    <row r="171" spans="16:16" s="21" customFormat="1" hidden="1" x14ac:dyDescent="0.2">
      <c r="P171" s="55"/>
    </row>
    <row r="172" spans="16:16" s="21" customFormat="1" hidden="1" x14ac:dyDescent="0.2">
      <c r="P172" s="55"/>
    </row>
    <row r="173" spans="16:16" s="21" customFormat="1" hidden="1" x14ac:dyDescent="0.2">
      <c r="P173" s="55"/>
    </row>
    <row r="174" spans="16:16" s="21" customFormat="1" hidden="1" x14ac:dyDescent="0.2">
      <c r="P174" s="55"/>
    </row>
    <row r="175" spans="16:16" s="21" customFormat="1" hidden="1" x14ac:dyDescent="0.2">
      <c r="P175" s="55"/>
    </row>
    <row r="176" spans="16:16" s="21" customFormat="1" hidden="1" x14ac:dyDescent="0.2">
      <c r="P176" s="55"/>
    </row>
    <row r="177" spans="16:16" s="21" customFormat="1" hidden="1" x14ac:dyDescent="0.2">
      <c r="P177" s="55"/>
    </row>
    <row r="178" spans="16:16" s="21" customFormat="1" hidden="1" x14ac:dyDescent="0.2">
      <c r="P178" s="55"/>
    </row>
    <row r="179" spans="16:16" s="21" customFormat="1" hidden="1" x14ac:dyDescent="0.2">
      <c r="P179" s="55"/>
    </row>
    <row r="180" spans="16:16" s="21" customFormat="1" hidden="1" x14ac:dyDescent="0.2">
      <c r="P180" s="55"/>
    </row>
    <row r="181" spans="16:16" s="21" customFormat="1" hidden="1" x14ac:dyDescent="0.2">
      <c r="P181" s="55"/>
    </row>
    <row r="182" spans="16:16" s="21" customFormat="1" hidden="1" x14ac:dyDescent="0.2">
      <c r="P182" s="55"/>
    </row>
    <row r="183" spans="16:16" s="21" customFormat="1" hidden="1" x14ac:dyDescent="0.2">
      <c r="P183" s="55"/>
    </row>
    <row r="184" spans="16:16" s="21" customFormat="1" hidden="1" x14ac:dyDescent="0.2">
      <c r="P184" s="55"/>
    </row>
    <row r="185" spans="16:16" s="21" customFormat="1" hidden="1" x14ac:dyDescent="0.2">
      <c r="P185" s="55"/>
    </row>
    <row r="186" spans="16:16" s="21" customFormat="1" hidden="1" x14ac:dyDescent="0.2">
      <c r="P186" s="55"/>
    </row>
    <row r="187" spans="16:16" s="21" customFormat="1" hidden="1" x14ac:dyDescent="0.2">
      <c r="P187" s="55"/>
    </row>
    <row r="188" spans="16:16" s="21" customFormat="1" hidden="1" x14ac:dyDescent="0.2">
      <c r="P188" s="55"/>
    </row>
    <row r="189" spans="16:16" s="21" customFormat="1" hidden="1" x14ac:dyDescent="0.2">
      <c r="P189" s="55"/>
    </row>
    <row r="190" spans="16:16" s="21" customFormat="1" hidden="1" x14ac:dyDescent="0.2">
      <c r="P190" s="55"/>
    </row>
    <row r="191" spans="16:16" s="21" customFormat="1" hidden="1" x14ac:dyDescent="0.2">
      <c r="P191" s="55"/>
    </row>
    <row r="192" spans="16:16" s="21" customFormat="1" hidden="1" x14ac:dyDescent="0.2">
      <c r="P192" s="55"/>
    </row>
    <row r="193" spans="16:16" s="21" customFormat="1" hidden="1" x14ac:dyDescent="0.2">
      <c r="P193" s="55"/>
    </row>
    <row r="194" spans="16:16" s="21" customFormat="1" hidden="1" x14ac:dyDescent="0.2">
      <c r="P194" s="55"/>
    </row>
    <row r="195" spans="16:16" s="21" customFormat="1" hidden="1" x14ac:dyDescent="0.2">
      <c r="P195" s="55"/>
    </row>
    <row r="196" spans="16:16" s="21" customFormat="1" hidden="1" x14ac:dyDescent="0.2">
      <c r="P196" s="55"/>
    </row>
    <row r="197" spans="16:16" s="21" customFormat="1" hidden="1" x14ac:dyDescent="0.2">
      <c r="P197" s="55"/>
    </row>
    <row r="198" spans="16:16" s="21" customFormat="1" hidden="1" x14ac:dyDescent="0.2">
      <c r="P198" s="55"/>
    </row>
    <row r="199" spans="16:16" s="21" customFormat="1" hidden="1" x14ac:dyDescent="0.2">
      <c r="P199" s="55"/>
    </row>
    <row r="200" spans="16:16" s="21" customFormat="1" hidden="1" x14ac:dyDescent="0.2">
      <c r="P200" s="55"/>
    </row>
    <row r="201" spans="16:16" s="21" customFormat="1" hidden="1" x14ac:dyDescent="0.2">
      <c r="P201" s="55"/>
    </row>
    <row r="202" spans="16:16" s="21" customFormat="1" hidden="1" x14ac:dyDescent="0.2">
      <c r="P202" s="55"/>
    </row>
    <row r="203" spans="16:16" s="21" customFormat="1" hidden="1" x14ac:dyDescent="0.2">
      <c r="P203" s="55"/>
    </row>
    <row r="204" spans="16:16" s="21" customFormat="1" hidden="1" x14ac:dyDescent="0.2">
      <c r="P204" s="55"/>
    </row>
    <row r="205" spans="16:16" s="21" customFormat="1" hidden="1" x14ac:dyDescent="0.2">
      <c r="P205" s="55"/>
    </row>
    <row r="206" spans="16:16" s="21" customFormat="1" hidden="1" x14ac:dyDescent="0.2">
      <c r="P206" s="55"/>
    </row>
    <row r="207" spans="16:16" s="21" customFormat="1" hidden="1" x14ac:dyDescent="0.2">
      <c r="P207" s="55"/>
    </row>
    <row r="208" spans="16:16" s="21" customFormat="1" hidden="1" x14ac:dyDescent="0.2">
      <c r="P208" s="55"/>
    </row>
    <row r="209" spans="16:16" s="21" customFormat="1" hidden="1" x14ac:dyDescent="0.2">
      <c r="P209" s="55"/>
    </row>
    <row r="210" spans="16:16" s="21" customFormat="1" hidden="1" x14ac:dyDescent="0.2">
      <c r="P210" s="55"/>
    </row>
    <row r="211" spans="16:16" s="21" customFormat="1" hidden="1" x14ac:dyDescent="0.2">
      <c r="P211" s="55"/>
    </row>
    <row r="212" spans="16:16" s="21" customFormat="1" hidden="1" x14ac:dyDescent="0.2">
      <c r="P212" s="55"/>
    </row>
    <row r="213" spans="16:16" s="21" customFormat="1" hidden="1" x14ac:dyDescent="0.2">
      <c r="P213" s="55"/>
    </row>
    <row r="214" spans="16:16" s="21" customFormat="1" hidden="1" x14ac:dyDescent="0.2">
      <c r="P214" s="55"/>
    </row>
    <row r="215" spans="16:16" s="21" customFormat="1" hidden="1" x14ac:dyDescent="0.2">
      <c r="P215" s="55"/>
    </row>
    <row r="216" spans="16:16" s="21" customFormat="1" hidden="1" x14ac:dyDescent="0.2">
      <c r="P216" s="55"/>
    </row>
    <row r="217" spans="16:16" s="21" customFormat="1" hidden="1" x14ac:dyDescent="0.2">
      <c r="P217" s="55"/>
    </row>
    <row r="218" spans="16:16" s="21" customFormat="1" hidden="1" x14ac:dyDescent="0.2">
      <c r="P218" s="55"/>
    </row>
    <row r="219" spans="16:16" s="21" customFormat="1" hidden="1" x14ac:dyDescent="0.2">
      <c r="P219" s="55"/>
    </row>
    <row r="220" spans="16:16" s="21" customFormat="1" hidden="1" x14ac:dyDescent="0.2">
      <c r="P220" s="55"/>
    </row>
    <row r="221" spans="16:16" s="21" customFormat="1" hidden="1" x14ac:dyDescent="0.2">
      <c r="P221" s="55"/>
    </row>
    <row r="222" spans="16:16" s="21" customFormat="1" hidden="1" x14ac:dyDescent="0.2">
      <c r="P222" s="55"/>
    </row>
    <row r="223" spans="16:16" s="21" customFormat="1" hidden="1" x14ac:dyDescent="0.2">
      <c r="P223" s="55"/>
    </row>
    <row r="224" spans="16:16" s="21" customFormat="1" hidden="1" x14ac:dyDescent="0.2">
      <c r="P224" s="55"/>
    </row>
    <row r="225" spans="16:16" s="21" customFormat="1" hidden="1" x14ac:dyDescent="0.2">
      <c r="P225" s="55"/>
    </row>
    <row r="226" spans="16:16" s="21" customFormat="1" hidden="1" x14ac:dyDescent="0.2">
      <c r="P226" s="55"/>
    </row>
    <row r="227" spans="16:16" s="21" customFormat="1" hidden="1" x14ac:dyDescent="0.2">
      <c r="P227" s="55"/>
    </row>
    <row r="228" spans="16:16" s="21" customFormat="1" hidden="1" x14ac:dyDescent="0.2">
      <c r="P228" s="55"/>
    </row>
    <row r="229" spans="16:16" s="21" customFormat="1" hidden="1" x14ac:dyDescent="0.2">
      <c r="P229" s="55"/>
    </row>
    <row r="230" spans="16:16" s="21" customFormat="1" hidden="1" x14ac:dyDescent="0.2">
      <c r="P230" s="55"/>
    </row>
    <row r="231" spans="16:16" s="21" customFormat="1" hidden="1" x14ac:dyDescent="0.2">
      <c r="P231" s="55"/>
    </row>
    <row r="232" spans="16:16" s="21" customFormat="1" hidden="1" x14ac:dyDescent="0.2">
      <c r="P232" s="55"/>
    </row>
    <row r="233" spans="16:16" s="21" customFormat="1" hidden="1" x14ac:dyDescent="0.2">
      <c r="P233" s="55"/>
    </row>
    <row r="234" spans="16:16" s="21" customFormat="1" hidden="1" x14ac:dyDescent="0.2">
      <c r="P234" s="55"/>
    </row>
    <row r="235" spans="16:16" s="21" customFormat="1" hidden="1" x14ac:dyDescent="0.2">
      <c r="P235" s="55"/>
    </row>
    <row r="236" spans="16:16" s="21" customFormat="1" hidden="1" x14ac:dyDescent="0.2">
      <c r="P236" s="55"/>
    </row>
    <row r="237" spans="16:16" s="21" customFormat="1" hidden="1" x14ac:dyDescent="0.2">
      <c r="P237" s="55"/>
    </row>
    <row r="238" spans="16:16" s="21" customFormat="1" hidden="1" x14ac:dyDescent="0.2">
      <c r="P238" s="55"/>
    </row>
    <row r="239" spans="16:16" s="21" customFormat="1" hidden="1" x14ac:dyDescent="0.2">
      <c r="P239" s="55"/>
    </row>
    <row r="240" spans="16:16" s="21" customFormat="1" hidden="1" x14ac:dyDescent="0.2">
      <c r="P240" s="55"/>
    </row>
    <row r="241" spans="16:16" s="21" customFormat="1" hidden="1" x14ac:dyDescent="0.2">
      <c r="P241" s="55"/>
    </row>
    <row r="242" spans="16:16" s="21" customFormat="1" hidden="1" x14ac:dyDescent="0.2">
      <c r="P242" s="55"/>
    </row>
    <row r="243" spans="16:16" s="21" customFormat="1" hidden="1" x14ac:dyDescent="0.2">
      <c r="P243" s="55"/>
    </row>
    <row r="244" spans="16:16" s="21" customFormat="1" hidden="1" x14ac:dyDescent="0.2">
      <c r="P244" s="55"/>
    </row>
    <row r="245" spans="16:16" s="21" customFormat="1" hidden="1" x14ac:dyDescent="0.2">
      <c r="P245" s="55"/>
    </row>
    <row r="246" spans="16:16" s="21" customFormat="1" hidden="1" x14ac:dyDescent="0.2">
      <c r="P246" s="55"/>
    </row>
    <row r="247" spans="16:16" s="21" customFormat="1" hidden="1" x14ac:dyDescent="0.2">
      <c r="P247" s="55"/>
    </row>
    <row r="248" spans="16:16" s="21" customFormat="1" hidden="1" x14ac:dyDescent="0.2">
      <c r="P248" s="55"/>
    </row>
    <row r="249" spans="16:16" s="21" customFormat="1" hidden="1" x14ac:dyDescent="0.2">
      <c r="P249" s="55"/>
    </row>
    <row r="250" spans="16:16" s="21" customFormat="1" hidden="1" x14ac:dyDescent="0.2">
      <c r="P250" s="55"/>
    </row>
    <row r="251" spans="16:16" s="21" customFormat="1" hidden="1" x14ac:dyDescent="0.2">
      <c r="P251" s="55"/>
    </row>
    <row r="252" spans="16:16" s="21" customFormat="1" hidden="1" x14ac:dyDescent="0.2">
      <c r="P252" s="55"/>
    </row>
    <row r="253" spans="16:16" s="21" customFormat="1" hidden="1" x14ac:dyDescent="0.2">
      <c r="P253" s="55"/>
    </row>
    <row r="254" spans="16:16" s="21" customFormat="1" hidden="1" x14ac:dyDescent="0.2">
      <c r="P254" s="55"/>
    </row>
    <row r="255" spans="16:16" s="21" customFormat="1" hidden="1" x14ac:dyDescent="0.2">
      <c r="P255" s="55"/>
    </row>
    <row r="256" spans="16:16" s="21" customFormat="1" hidden="1" x14ac:dyDescent="0.2">
      <c r="P256" s="55"/>
    </row>
    <row r="257" spans="16:16" s="21" customFormat="1" hidden="1" x14ac:dyDescent="0.2">
      <c r="P257" s="55"/>
    </row>
    <row r="258" spans="16:16" s="21" customFormat="1" hidden="1" x14ac:dyDescent="0.2">
      <c r="P258" s="55"/>
    </row>
    <row r="259" spans="16:16" s="21" customFormat="1" hidden="1" x14ac:dyDescent="0.2">
      <c r="P259" s="55"/>
    </row>
    <row r="260" spans="16:16" s="21" customFormat="1" hidden="1" x14ac:dyDescent="0.2">
      <c r="P260" s="55"/>
    </row>
    <row r="261" spans="16:16" s="21" customFormat="1" hidden="1" x14ac:dyDescent="0.2">
      <c r="P261" s="55"/>
    </row>
    <row r="262" spans="16:16" s="21" customFormat="1" hidden="1" x14ac:dyDescent="0.2">
      <c r="P262" s="55"/>
    </row>
    <row r="263" spans="16:16" s="21" customFormat="1" hidden="1" x14ac:dyDescent="0.2">
      <c r="P263" s="55"/>
    </row>
    <row r="264" spans="16:16" s="21" customFormat="1" hidden="1" x14ac:dyDescent="0.2">
      <c r="P264" s="55"/>
    </row>
    <row r="265" spans="16:16" s="21" customFormat="1" hidden="1" x14ac:dyDescent="0.2">
      <c r="P265" s="55"/>
    </row>
    <row r="266" spans="16:16" s="21" customFormat="1" hidden="1" x14ac:dyDescent="0.2">
      <c r="P266" s="55"/>
    </row>
    <row r="267" spans="16:16" s="21" customFormat="1" hidden="1" x14ac:dyDescent="0.2">
      <c r="P267" s="55"/>
    </row>
    <row r="268" spans="16:16" s="21" customFormat="1" hidden="1" x14ac:dyDescent="0.2">
      <c r="P268" s="55"/>
    </row>
    <row r="269" spans="16:16" s="21" customFormat="1" hidden="1" x14ac:dyDescent="0.2">
      <c r="P269" s="55"/>
    </row>
    <row r="270" spans="16:16" s="21" customFormat="1" hidden="1" x14ac:dyDescent="0.2">
      <c r="P270" s="55"/>
    </row>
    <row r="271" spans="16:16" s="21" customFormat="1" hidden="1" x14ac:dyDescent="0.2">
      <c r="P271" s="55"/>
    </row>
    <row r="272" spans="16:16" s="21" customFormat="1" hidden="1" x14ac:dyDescent="0.2">
      <c r="P272" s="55"/>
    </row>
    <row r="273" spans="16:16" s="21" customFormat="1" hidden="1" x14ac:dyDescent="0.2">
      <c r="P273" s="55"/>
    </row>
    <row r="274" spans="16:16" s="21" customFormat="1" hidden="1" x14ac:dyDescent="0.2">
      <c r="P274" s="55"/>
    </row>
    <row r="275" spans="16:16" s="21" customFormat="1" hidden="1" x14ac:dyDescent="0.2">
      <c r="P275" s="55"/>
    </row>
    <row r="276" spans="16:16" s="21" customFormat="1" hidden="1" x14ac:dyDescent="0.2">
      <c r="P276" s="55"/>
    </row>
    <row r="277" spans="16:16" s="21" customFormat="1" hidden="1" x14ac:dyDescent="0.2">
      <c r="P277" s="55"/>
    </row>
    <row r="278" spans="16:16" s="21" customFormat="1" hidden="1" x14ac:dyDescent="0.2">
      <c r="P278" s="55"/>
    </row>
    <row r="279" spans="16:16" s="21" customFormat="1" hidden="1" x14ac:dyDescent="0.2">
      <c r="P279" s="55"/>
    </row>
    <row r="280" spans="16:16" s="21" customFormat="1" hidden="1" x14ac:dyDescent="0.2">
      <c r="P280" s="55"/>
    </row>
    <row r="281" spans="16:16" s="21" customFormat="1" hidden="1" x14ac:dyDescent="0.2">
      <c r="P281" s="55"/>
    </row>
    <row r="282" spans="16:16" s="21" customFormat="1" hidden="1" x14ac:dyDescent="0.2">
      <c r="P282" s="55"/>
    </row>
    <row r="283" spans="16:16" s="21" customFormat="1" hidden="1" x14ac:dyDescent="0.2">
      <c r="P283" s="55"/>
    </row>
    <row r="284" spans="16:16" s="21" customFormat="1" hidden="1" x14ac:dyDescent="0.2">
      <c r="P284" s="55"/>
    </row>
    <row r="285" spans="16:16" s="21" customFormat="1" hidden="1" x14ac:dyDescent="0.2">
      <c r="P285" s="55"/>
    </row>
    <row r="286" spans="16:16" s="21" customFormat="1" hidden="1" x14ac:dyDescent="0.2">
      <c r="P286" s="55"/>
    </row>
    <row r="287" spans="16:16" s="21" customFormat="1" hidden="1" x14ac:dyDescent="0.2">
      <c r="P287" s="55"/>
    </row>
    <row r="288" spans="16:16" s="21" customFormat="1" hidden="1" x14ac:dyDescent="0.2">
      <c r="P288" s="55"/>
    </row>
    <row r="289" spans="16:16" s="21" customFormat="1" hidden="1" x14ac:dyDescent="0.2">
      <c r="P289" s="55"/>
    </row>
    <row r="290" spans="16:16" s="21" customFormat="1" hidden="1" x14ac:dyDescent="0.2">
      <c r="P290" s="55"/>
    </row>
    <row r="291" spans="16:16" s="21" customFormat="1" hidden="1" x14ac:dyDescent="0.2">
      <c r="P291" s="55"/>
    </row>
    <row r="292" spans="16:16" s="21" customFormat="1" hidden="1" x14ac:dyDescent="0.2">
      <c r="P292" s="55"/>
    </row>
    <row r="293" spans="16:16" s="21" customFormat="1" hidden="1" x14ac:dyDescent="0.2">
      <c r="P293" s="55"/>
    </row>
    <row r="294" spans="16:16" s="21" customFormat="1" hidden="1" x14ac:dyDescent="0.2">
      <c r="P294" s="55"/>
    </row>
    <row r="295" spans="16:16" s="21" customFormat="1" hidden="1" x14ac:dyDescent="0.2">
      <c r="P295" s="55"/>
    </row>
    <row r="296" spans="16:16" s="21" customFormat="1" hidden="1" x14ac:dyDescent="0.2">
      <c r="P296" s="55"/>
    </row>
    <row r="297" spans="16:16" s="21" customFormat="1" hidden="1" x14ac:dyDescent="0.2">
      <c r="P297" s="55"/>
    </row>
    <row r="298" spans="16:16" s="21" customFormat="1" hidden="1" x14ac:dyDescent="0.2">
      <c r="P298" s="55"/>
    </row>
    <row r="299" spans="16:16" s="21" customFormat="1" hidden="1" x14ac:dyDescent="0.2">
      <c r="P299" s="55"/>
    </row>
    <row r="300" spans="16:16" s="21" customFormat="1" hidden="1" x14ac:dyDescent="0.2">
      <c r="P300" s="55"/>
    </row>
    <row r="301" spans="16:16" s="21" customFormat="1" hidden="1" x14ac:dyDescent="0.2">
      <c r="P301" s="55"/>
    </row>
    <row r="302" spans="16:16" s="21" customFormat="1" hidden="1" x14ac:dyDescent="0.2">
      <c r="P302" s="55"/>
    </row>
    <row r="303" spans="16:16" s="21" customFormat="1" hidden="1" x14ac:dyDescent="0.2">
      <c r="P303" s="55"/>
    </row>
    <row r="304" spans="16:16" s="21" customFormat="1" hidden="1" x14ac:dyDescent="0.2">
      <c r="P304" s="55"/>
    </row>
    <row r="305" spans="16:16" s="21" customFormat="1" hidden="1" x14ac:dyDescent="0.2">
      <c r="P305" s="55"/>
    </row>
    <row r="306" spans="16:16" s="21" customFormat="1" hidden="1" x14ac:dyDescent="0.2">
      <c r="P306" s="55"/>
    </row>
    <row r="307" spans="16:16" s="21" customFormat="1" hidden="1" x14ac:dyDescent="0.2">
      <c r="P307" s="55"/>
    </row>
    <row r="308" spans="16:16" s="21" customFormat="1" hidden="1" x14ac:dyDescent="0.2">
      <c r="P308" s="55"/>
    </row>
    <row r="309" spans="16:16" s="21" customFormat="1" hidden="1" x14ac:dyDescent="0.2">
      <c r="P309" s="55"/>
    </row>
    <row r="310" spans="16:16" s="21" customFormat="1" hidden="1" x14ac:dyDescent="0.2">
      <c r="P310" s="55"/>
    </row>
    <row r="311" spans="16:16" s="21" customFormat="1" hidden="1" x14ac:dyDescent="0.2">
      <c r="P311" s="55"/>
    </row>
    <row r="312" spans="16:16" s="21" customFormat="1" hidden="1" x14ac:dyDescent="0.2">
      <c r="P312" s="55"/>
    </row>
    <row r="313" spans="16:16" s="21" customFormat="1" hidden="1" x14ac:dyDescent="0.2">
      <c r="P313" s="55"/>
    </row>
    <row r="314" spans="16:16" s="21" customFormat="1" hidden="1" x14ac:dyDescent="0.2">
      <c r="P314" s="55"/>
    </row>
    <row r="315" spans="16:16" s="21" customFormat="1" hidden="1" x14ac:dyDescent="0.2">
      <c r="P315" s="55"/>
    </row>
    <row r="316" spans="16:16" s="21" customFormat="1" hidden="1" x14ac:dyDescent="0.2">
      <c r="P316" s="55"/>
    </row>
    <row r="317" spans="16:16" s="21" customFormat="1" hidden="1" x14ac:dyDescent="0.2">
      <c r="P317" s="55"/>
    </row>
    <row r="318" spans="16:16" s="21" customFormat="1" hidden="1" x14ac:dyDescent="0.2">
      <c r="P318" s="55"/>
    </row>
    <row r="319" spans="16:16" s="21" customFormat="1" hidden="1" x14ac:dyDescent="0.2">
      <c r="P319" s="55"/>
    </row>
    <row r="320" spans="16:16" s="21" customFormat="1" hidden="1" x14ac:dyDescent="0.2">
      <c r="P320" s="55"/>
    </row>
    <row r="321" spans="16:16" s="21" customFormat="1" hidden="1" x14ac:dyDescent="0.2">
      <c r="P321" s="55"/>
    </row>
    <row r="322" spans="16:16" s="21" customFormat="1" hidden="1" x14ac:dyDescent="0.2">
      <c r="P322" s="55"/>
    </row>
    <row r="323" spans="16:16" s="21" customFormat="1" hidden="1" x14ac:dyDescent="0.2">
      <c r="P323" s="55"/>
    </row>
    <row r="324" spans="16:16" s="21" customFormat="1" hidden="1" x14ac:dyDescent="0.2">
      <c r="P324" s="55"/>
    </row>
    <row r="325" spans="16:16" s="21" customFormat="1" hidden="1" x14ac:dyDescent="0.2">
      <c r="P325" s="55"/>
    </row>
    <row r="326" spans="16:16" s="21" customFormat="1" hidden="1" x14ac:dyDescent="0.2">
      <c r="P326" s="55"/>
    </row>
    <row r="327" spans="16:16" s="21" customFormat="1" hidden="1" x14ac:dyDescent="0.2">
      <c r="P327" s="55"/>
    </row>
    <row r="328" spans="16:16" s="21" customFormat="1" hidden="1" x14ac:dyDescent="0.2">
      <c r="P328" s="55"/>
    </row>
    <row r="329" spans="16:16" s="21" customFormat="1" hidden="1" x14ac:dyDescent="0.2">
      <c r="P329" s="55"/>
    </row>
    <row r="330" spans="16:16" s="21" customFormat="1" hidden="1" x14ac:dyDescent="0.2">
      <c r="P330" s="55"/>
    </row>
    <row r="331" spans="16:16" s="21" customFormat="1" hidden="1" x14ac:dyDescent="0.2">
      <c r="P331" s="55"/>
    </row>
    <row r="332" spans="16:16" s="21" customFormat="1" hidden="1" x14ac:dyDescent="0.2">
      <c r="P332" s="55"/>
    </row>
    <row r="333" spans="16:16" s="21" customFormat="1" hidden="1" x14ac:dyDescent="0.2">
      <c r="P333" s="55"/>
    </row>
    <row r="334" spans="16:16" s="21" customFormat="1" hidden="1" x14ac:dyDescent="0.2">
      <c r="P334" s="55"/>
    </row>
    <row r="335" spans="16:16" s="21" customFormat="1" hidden="1" x14ac:dyDescent="0.2">
      <c r="P335" s="55"/>
    </row>
    <row r="336" spans="16:16" s="21" customFormat="1" hidden="1" x14ac:dyDescent="0.2">
      <c r="P336" s="55"/>
    </row>
    <row r="337" spans="16:16" s="21" customFormat="1" hidden="1" x14ac:dyDescent="0.2">
      <c r="P337" s="55"/>
    </row>
    <row r="338" spans="16:16" s="21" customFormat="1" hidden="1" x14ac:dyDescent="0.2">
      <c r="P338" s="55"/>
    </row>
    <row r="339" spans="16:16" s="21" customFormat="1" hidden="1" x14ac:dyDescent="0.2">
      <c r="P339" s="55"/>
    </row>
    <row r="340" spans="16:16" s="21" customFormat="1" hidden="1" x14ac:dyDescent="0.2">
      <c r="P340" s="55"/>
    </row>
    <row r="341" spans="16:16" s="21" customFormat="1" hidden="1" x14ac:dyDescent="0.2">
      <c r="P341" s="55"/>
    </row>
    <row r="342" spans="16:16" s="21" customFormat="1" hidden="1" x14ac:dyDescent="0.2">
      <c r="P342" s="55"/>
    </row>
    <row r="343" spans="16:16" s="21" customFormat="1" hidden="1" x14ac:dyDescent="0.2">
      <c r="P343" s="55"/>
    </row>
    <row r="344" spans="16:16" s="21" customFormat="1" hidden="1" x14ac:dyDescent="0.2">
      <c r="P344" s="55"/>
    </row>
    <row r="345" spans="16:16" s="21" customFormat="1" hidden="1" x14ac:dyDescent="0.2">
      <c r="P345" s="55"/>
    </row>
    <row r="346" spans="16:16" s="21" customFormat="1" hidden="1" x14ac:dyDescent="0.2">
      <c r="P346" s="55"/>
    </row>
    <row r="347" spans="16:16" s="21" customFormat="1" hidden="1" x14ac:dyDescent="0.2">
      <c r="P347" s="55"/>
    </row>
    <row r="348" spans="16:16" s="21" customFormat="1" hidden="1" x14ac:dyDescent="0.2">
      <c r="P348" s="55"/>
    </row>
    <row r="349" spans="16:16" s="21" customFormat="1" hidden="1" x14ac:dyDescent="0.2">
      <c r="P349" s="55"/>
    </row>
    <row r="350" spans="16:16" s="21" customFormat="1" hidden="1" x14ac:dyDescent="0.2">
      <c r="P350" s="55"/>
    </row>
    <row r="351" spans="16:16" s="21" customFormat="1" hidden="1" x14ac:dyDescent="0.2">
      <c r="P351" s="55"/>
    </row>
    <row r="352" spans="16:16" s="21" customFormat="1" hidden="1" x14ac:dyDescent="0.2">
      <c r="P352" s="55"/>
    </row>
    <row r="353" spans="16:16" s="21" customFormat="1" hidden="1" x14ac:dyDescent="0.2">
      <c r="P353" s="55"/>
    </row>
    <row r="354" spans="16:16" s="21" customFormat="1" hidden="1" x14ac:dyDescent="0.2">
      <c r="P354" s="55"/>
    </row>
    <row r="355" spans="16:16" s="21" customFormat="1" hidden="1" x14ac:dyDescent="0.2">
      <c r="P355" s="55"/>
    </row>
    <row r="356" spans="16:16" s="21" customFormat="1" hidden="1" x14ac:dyDescent="0.2">
      <c r="P356" s="55"/>
    </row>
    <row r="357" spans="16:16" s="21" customFormat="1" hidden="1" x14ac:dyDescent="0.2">
      <c r="P357" s="55"/>
    </row>
    <row r="358" spans="16:16" s="21" customFormat="1" hidden="1" x14ac:dyDescent="0.2">
      <c r="P358" s="55"/>
    </row>
    <row r="359" spans="16:16" s="21" customFormat="1" hidden="1" x14ac:dyDescent="0.2">
      <c r="P359" s="55"/>
    </row>
    <row r="360" spans="16:16" s="21" customFormat="1" hidden="1" x14ac:dyDescent="0.2">
      <c r="P360" s="55"/>
    </row>
    <row r="361" spans="16:16" s="21" customFormat="1" hidden="1" x14ac:dyDescent="0.2">
      <c r="P361" s="55"/>
    </row>
    <row r="362" spans="16:16" s="21" customFormat="1" hidden="1" x14ac:dyDescent="0.2">
      <c r="P362" s="55"/>
    </row>
    <row r="363" spans="16:16" s="21" customFormat="1" hidden="1" x14ac:dyDescent="0.2">
      <c r="P363" s="55"/>
    </row>
    <row r="364" spans="16:16" s="21" customFormat="1" hidden="1" x14ac:dyDescent="0.2">
      <c r="P364" s="55"/>
    </row>
    <row r="365" spans="16:16" s="21" customFormat="1" hidden="1" x14ac:dyDescent="0.2">
      <c r="P365" s="55"/>
    </row>
    <row r="366" spans="16:16" s="21" customFormat="1" hidden="1" x14ac:dyDescent="0.2">
      <c r="P366" s="55"/>
    </row>
    <row r="367" spans="16:16" s="21" customFormat="1" hidden="1" x14ac:dyDescent="0.2">
      <c r="P367" s="55"/>
    </row>
    <row r="368" spans="16:16" s="21" customFormat="1" hidden="1" x14ac:dyDescent="0.2">
      <c r="P368" s="55"/>
    </row>
    <row r="369" spans="16:16" s="21" customFormat="1" hidden="1" x14ac:dyDescent="0.2">
      <c r="P369" s="55"/>
    </row>
    <row r="370" spans="16:16" s="21" customFormat="1" hidden="1" x14ac:dyDescent="0.2">
      <c r="P370" s="55"/>
    </row>
    <row r="371" spans="16:16" s="21" customFormat="1" hidden="1" x14ac:dyDescent="0.2">
      <c r="P371" s="55"/>
    </row>
    <row r="372" spans="16:16" s="21" customFormat="1" hidden="1" x14ac:dyDescent="0.2">
      <c r="P372" s="55"/>
    </row>
    <row r="373" spans="16:16" s="21" customFormat="1" hidden="1" x14ac:dyDescent="0.2">
      <c r="P373" s="55"/>
    </row>
    <row r="374" spans="16:16" s="21" customFormat="1" hidden="1" x14ac:dyDescent="0.2">
      <c r="P374" s="55"/>
    </row>
    <row r="375" spans="16:16" s="21" customFormat="1" hidden="1" x14ac:dyDescent="0.2">
      <c r="P375" s="55"/>
    </row>
    <row r="376" spans="16:16" s="21" customFormat="1" hidden="1" x14ac:dyDescent="0.2">
      <c r="P376" s="55"/>
    </row>
    <row r="377" spans="16:16" s="21" customFormat="1" hidden="1" x14ac:dyDescent="0.2">
      <c r="P377" s="55"/>
    </row>
    <row r="378" spans="16:16" s="21" customFormat="1" hidden="1" x14ac:dyDescent="0.2">
      <c r="P378" s="55"/>
    </row>
    <row r="379" spans="16:16" s="21" customFormat="1" hidden="1" x14ac:dyDescent="0.2">
      <c r="P379" s="55"/>
    </row>
    <row r="380" spans="16:16" s="21" customFormat="1" hidden="1" x14ac:dyDescent="0.2">
      <c r="P380" s="55"/>
    </row>
    <row r="381" spans="16:16" s="21" customFormat="1" hidden="1" x14ac:dyDescent="0.2">
      <c r="P381" s="55"/>
    </row>
    <row r="382" spans="16:16" s="21" customFormat="1" hidden="1" x14ac:dyDescent="0.2">
      <c r="P382" s="55"/>
    </row>
    <row r="383" spans="16:16" s="21" customFormat="1" hidden="1" x14ac:dyDescent="0.2">
      <c r="P383" s="55"/>
    </row>
    <row r="384" spans="16:16" s="21" customFormat="1" hidden="1" x14ac:dyDescent="0.2">
      <c r="P384" s="55"/>
    </row>
    <row r="385" spans="16:16" s="21" customFormat="1" hidden="1" x14ac:dyDescent="0.2">
      <c r="P385" s="55"/>
    </row>
    <row r="386" spans="16:16" s="21" customFormat="1" hidden="1" x14ac:dyDescent="0.2">
      <c r="P386" s="55"/>
    </row>
    <row r="387" spans="16:16" s="21" customFormat="1" hidden="1" x14ac:dyDescent="0.2">
      <c r="P387" s="55"/>
    </row>
    <row r="388" spans="16:16" s="21" customFormat="1" hidden="1" x14ac:dyDescent="0.2">
      <c r="P388" s="55"/>
    </row>
    <row r="389" spans="16:16" s="21" customFormat="1" hidden="1" x14ac:dyDescent="0.2">
      <c r="P389" s="55"/>
    </row>
    <row r="390" spans="16:16" s="21" customFormat="1" hidden="1" x14ac:dyDescent="0.2">
      <c r="P390" s="55"/>
    </row>
    <row r="391" spans="16:16" s="21" customFormat="1" hidden="1" x14ac:dyDescent="0.2">
      <c r="P391" s="55"/>
    </row>
    <row r="392" spans="16:16" s="21" customFormat="1" hidden="1" x14ac:dyDescent="0.2">
      <c r="P392" s="55"/>
    </row>
    <row r="393" spans="16:16" s="21" customFormat="1" hidden="1" x14ac:dyDescent="0.2">
      <c r="P393" s="55"/>
    </row>
    <row r="394" spans="16:16" s="21" customFormat="1" hidden="1" x14ac:dyDescent="0.2">
      <c r="P394" s="55"/>
    </row>
    <row r="395" spans="16:16" s="21" customFormat="1" hidden="1" x14ac:dyDescent="0.2">
      <c r="P395" s="55"/>
    </row>
    <row r="396" spans="16:16" s="21" customFormat="1" hidden="1" x14ac:dyDescent="0.2">
      <c r="P396" s="55"/>
    </row>
    <row r="397" spans="16:16" s="21" customFormat="1" hidden="1" x14ac:dyDescent="0.2">
      <c r="P397" s="55"/>
    </row>
    <row r="398" spans="16:16" s="21" customFormat="1" hidden="1" x14ac:dyDescent="0.2">
      <c r="P398" s="55"/>
    </row>
    <row r="399" spans="16:16" s="21" customFormat="1" hidden="1" x14ac:dyDescent="0.2">
      <c r="P399" s="55"/>
    </row>
    <row r="400" spans="16:16" s="21" customFormat="1" hidden="1" x14ac:dyDescent="0.2">
      <c r="P400" s="55"/>
    </row>
    <row r="401" spans="16:16" s="21" customFormat="1" hidden="1" x14ac:dyDescent="0.2">
      <c r="P401" s="55"/>
    </row>
    <row r="402" spans="16:16" s="21" customFormat="1" hidden="1" x14ac:dyDescent="0.2">
      <c r="P402" s="55"/>
    </row>
    <row r="403" spans="16:16" s="21" customFormat="1" hidden="1" x14ac:dyDescent="0.2">
      <c r="P403" s="55"/>
    </row>
    <row r="404" spans="16:16" s="21" customFormat="1" hidden="1" x14ac:dyDescent="0.2">
      <c r="P404" s="55"/>
    </row>
    <row r="405" spans="16:16" s="21" customFormat="1" hidden="1" x14ac:dyDescent="0.2">
      <c r="P405" s="55"/>
    </row>
    <row r="406" spans="16:16" s="21" customFormat="1" hidden="1" x14ac:dyDescent="0.2">
      <c r="P406" s="55"/>
    </row>
    <row r="407" spans="16:16" s="21" customFormat="1" hidden="1" x14ac:dyDescent="0.2">
      <c r="P407" s="55"/>
    </row>
    <row r="408" spans="16:16" s="21" customFormat="1" hidden="1" x14ac:dyDescent="0.2">
      <c r="P408" s="55"/>
    </row>
    <row r="409" spans="16:16" s="21" customFormat="1" hidden="1" x14ac:dyDescent="0.2">
      <c r="P409" s="55"/>
    </row>
    <row r="410" spans="16:16" s="21" customFormat="1" hidden="1" x14ac:dyDescent="0.2">
      <c r="P410" s="55"/>
    </row>
    <row r="411" spans="16:16" s="21" customFormat="1" hidden="1" x14ac:dyDescent="0.2">
      <c r="P411" s="55"/>
    </row>
    <row r="412" spans="16:16" s="21" customFormat="1" hidden="1" x14ac:dyDescent="0.2">
      <c r="P412" s="55"/>
    </row>
    <row r="413" spans="16:16" s="21" customFormat="1" hidden="1" x14ac:dyDescent="0.2">
      <c r="P413" s="55"/>
    </row>
    <row r="414" spans="16:16" s="21" customFormat="1" hidden="1" x14ac:dyDescent="0.2">
      <c r="P414" s="55"/>
    </row>
    <row r="415" spans="16:16" s="21" customFormat="1" hidden="1" x14ac:dyDescent="0.2">
      <c r="P415" s="55"/>
    </row>
    <row r="416" spans="16:16" s="21" customFormat="1" hidden="1" x14ac:dyDescent="0.2">
      <c r="P416" s="55"/>
    </row>
    <row r="417" spans="16:16" s="21" customFormat="1" hidden="1" x14ac:dyDescent="0.2">
      <c r="P417" s="55"/>
    </row>
    <row r="418" spans="16:16" s="21" customFormat="1" hidden="1" x14ac:dyDescent="0.2">
      <c r="P418" s="55"/>
    </row>
    <row r="419" spans="16:16" s="21" customFormat="1" hidden="1" x14ac:dyDescent="0.2">
      <c r="P419" s="55"/>
    </row>
    <row r="420" spans="16:16" s="21" customFormat="1" hidden="1" x14ac:dyDescent="0.2">
      <c r="P420" s="55"/>
    </row>
    <row r="421" spans="16:16" s="21" customFormat="1" hidden="1" x14ac:dyDescent="0.2">
      <c r="P421" s="55"/>
    </row>
    <row r="422" spans="16:16" s="21" customFormat="1" hidden="1" x14ac:dyDescent="0.2">
      <c r="P422" s="55"/>
    </row>
    <row r="423" spans="16:16" s="21" customFormat="1" hidden="1" x14ac:dyDescent="0.2">
      <c r="P423" s="55"/>
    </row>
    <row r="424" spans="16:16" s="21" customFormat="1" hidden="1" x14ac:dyDescent="0.2">
      <c r="P424" s="55"/>
    </row>
    <row r="425" spans="16:16" s="21" customFormat="1" hidden="1" x14ac:dyDescent="0.2">
      <c r="P425" s="55"/>
    </row>
    <row r="426" spans="16:16" s="21" customFormat="1" hidden="1" x14ac:dyDescent="0.2">
      <c r="P426" s="55"/>
    </row>
    <row r="427" spans="16:16" s="21" customFormat="1" hidden="1" x14ac:dyDescent="0.2">
      <c r="P427" s="55"/>
    </row>
    <row r="428" spans="16:16" s="21" customFormat="1" hidden="1" x14ac:dyDescent="0.2">
      <c r="P428" s="55"/>
    </row>
    <row r="429" spans="16:16" s="21" customFormat="1" hidden="1" x14ac:dyDescent="0.2">
      <c r="P429" s="55"/>
    </row>
    <row r="430" spans="16:16" s="21" customFormat="1" hidden="1" x14ac:dyDescent="0.2">
      <c r="P430" s="55"/>
    </row>
    <row r="431" spans="16:16" s="21" customFormat="1" hidden="1" x14ac:dyDescent="0.2">
      <c r="P431" s="55"/>
    </row>
    <row r="432" spans="16:16" s="21" customFormat="1" hidden="1" x14ac:dyDescent="0.2">
      <c r="P432" s="55"/>
    </row>
    <row r="433" spans="16:16" s="21" customFormat="1" hidden="1" x14ac:dyDescent="0.2">
      <c r="P433" s="55"/>
    </row>
    <row r="434" spans="16:16" s="21" customFormat="1" hidden="1" x14ac:dyDescent="0.2">
      <c r="P434" s="55"/>
    </row>
    <row r="435" spans="16:16" s="21" customFormat="1" hidden="1" x14ac:dyDescent="0.2">
      <c r="P435" s="55"/>
    </row>
    <row r="436" spans="16:16" s="21" customFormat="1" hidden="1" x14ac:dyDescent="0.2">
      <c r="P436" s="55"/>
    </row>
    <row r="437" spans="16:16" s="21" customFormat="1" hidden="1" x14ac:dyDescent="0.2">
      <c r="P437" s="55"/>
    </row>
    <row r="438" spans="16:16" s="21" customFormat="1" hidden="1" x14ac:dyDescent="0.2">
      <c r="P438" s="55"/>
    </row>
    <row r="439" spans="16:16" s="21" customFormat="1" hidden="1" x14ac:dyDescent="0.2">
      <c r="P439" s="55"/>
    </row>
    <row r="440" spans="16:16" s="21" customFormat="1" hidden="1" x14ac:dyDescent="0.2">
      <c r="P440" s="55"/>
    </row>
    <row r="441" spans="16:16" s="21" customFormat="1" hidden="1" x14ac:dyDescent="0.2">
      <c r="P441" s="55"/>
    </row>
    <row r="442" spans="16:16" s="21" customFormat="1" hidden="1" x14ac:dyDescent="0.2">
      <c r="P442" s="55"/>
    </row>
    <row r="443" spans="16:16" s="21" customFormat="1" hidden="1" x14ac:dyDescent="0.2">
      <c r="P443" s="55"/>
    </row>
    <row r="444" spans="16:16" s="21" customFormat="1" hidden="1" x14ac:dyDescent="0.2">
      <c r="P444" s="55"/>
    </row>
    <row r="445" spans="16:16" s="21" customFormat="1" hidden="1" x14ac:dyDescent="0.2">
      <c r="P445" s="55"/>
    </row>
    <row r="446" spans="16:16" s="21" customFormat="1" hidden="1" x14ac:dyDescent="0.2">
      <c r="P446" s="55"/>
    </row>
    <row r="447" spans="16:16" s="21" customFormat="1" hidden="1" x14ac:dyDescent="0.2">
      <c r="P447" s="55"/>
    </row>
    <row r="448" spans="16:16" s="21" customFormat="1" hidden="1" x14ac:dyDescent="0.2">
      <c r="P448" s="55"/>
    </row>
    <row r="449" spans="16:16" s="21" customFormat="1" hidden="1" x14ac:dyDescent="0.2">
      <c r="P449" s="55"/>
    </row>
    <row r="450" spans="16:16" s="21" customFormat="1" hidden="1" x14ac:dyDescent="0.2">
      <c r="P450" s="55"/>
    </row>
    <row r="451" spans="16:16" s="21" customFormat="1" hidden="1" x14ac:dyDescent="0.2">
      <c r="P451" s="55"/>
    </row>
    <row r="452" spans="16:16" s="21" customFormat="1" hidden="1" x14ac:dyDescent="0.2">
      <c r="P452" s="55"/>
    </row>
    <row r="453" spans="16:16" s="21" customFormat="1" hidden="1" x14ac:dyDescent="0.2">
      <c r="P453" s="55"/>
    </row>
    <row r="454" spans="16:16" s="21" customFormat="1" hidden="1" x14ac:dyDescent="0.2">
      <c r="P454" s="55"/>
    </row>
    <row r="455" spans="16:16" s="21" customFormat="1" hidden="1" x14ac:dyDescent="0.2">
      <c r="P455" s="55"/>
    </row>
    <row r="456" spans="16:16" s="21" customFormat="1" hidden="1" x14ac:dyDescent="0.2">
      <c r="P456" s="55"/>
    </row>
    <row r="457" spans="16:16" s="21" customFormat="1" hidden="1" x14ac:dyDescent="0.2">
      <c r="P457" s="55"/>
    </row>
    <row r="458" spans="16:16" s="21" customFormat="1" hidden="1" x14ac:dyDescent="0.2">
      <c r="P458" s="55"/>
    </row>
    <row r="459" spans="16:16" s="21" customFormat="1" hidden="1" x14ac:dyDescent="0.2">
      <c r="P459" s="55"/>
    </row>
    <row r="460" spans="16:16" s="21" customFormat="1" hidden="1" x14ac:dyDescent="0.2">
      <c r="P460" s="55"/>
    </row>
    <row r="461" spans="16:16" s="21" customFormat="1" hidden="1" x14ac:dyDescent="0.2">
      <c r="P461" s="55"/>
    </row>
    <row r="462" spans="16:16" s="21" customFormat="1" hidden="1" x14ac:dyDescent="0.2">
      <c r="P462" s="55"/>
    </row>
    <row r="463" spans="16:16" s="21" customFormat="1" hidden="1" x14ac:dyDescent="0.2">
      <c r="P463" s="55"/>
    </row>
    <row r="464" spans="16:16" s="21" customFormat="1" hidden="1" x14ac:dyDescent="0.2">
      <c r="P464" s="55"/>
    </row>
    <row r="465" spans="16:16" s="21" customFormat="1" hidden="1" x14ac:dyDescent="0.2">
      <c r="P465" s="55"/>
    </row>
    <row r="466" spans="16:16" s="21" customFormat="1" hidden="1" x14ac:dyDescent="0.2">
      <c r="P466" s="55"/>
    </row>
    <row r="467" spans="16:16" s="21" customFormat="1" hidden="1" x14ac:dyDescent="0.2">
      <c r="P467" s="55"/>
    </row>
    <row r="468" spans="16:16" s="21" customFormat="1" hidden="1" x14ac:dyDescent="0.2">
      <c r="P468" s="55"/>
    </row>
    <row r="469" spans="16:16" s="21" customFormat="1" hidden="1" x14ac:dyDescent="0.2">
      <c r="P469" s="55"/>
    </row>
    <row r="470" spans="16:16" s="21" customFormat="1" hidden="1" x14ac:dyDescent="0.2">
      <c r="P470" s="55"/>
    </row>
    <row r="471" spans="16:16" s="21" customFormat="1" hidden="1" x14ac:dyDescent="0.2">
      <c r="P471" s="55"/>
    </row>
    <row r="472" spans="16:16" s="21" customFormat="1" hidden="1" x14ac:dyDescent="0.2">
      <c r="P472" s="55"/>
    </row>
    <row r="473" spans="16:16" s="21" customFormat="1" hidden="1" x14ac:dyDescent="0.2">
      <c r="P473" s="55"/>
    </row>
    <row r="474" spans="16:16" s="21" customFormat="1" hidden="1" x14ac:dyDescent="0.2">
      <c r="P474" s="55"/>
    </row>
    <row r="475" spans="16:16" s="21" customFormat="1" hidden="1" x14ac:dyDescent="0.2">
      <c r="P475" s="55"/>
    </row>
    <row r="476" spans="16:16" s="21" customFormat="1" hidden="1" x14ac:dyDescent="0.2">
      <c r="P476" s="55"/>
    </row>
    <row r="477" spans="16:16" s="21" customFormat="1" hidden="1" x14ac:dyDescent="0.2">
      <c r="P477" s="55"/>
    </row>
    <row r="478" spans="16:16" s="21" customFormat="1" hidden="1" x14ac:dyDescent="0.2">
      <c r="P478" s="55"/>
    </row>
    <row r="479" spans="16:16" s="21" customFormat="1" hidden="1" x14ac:dyDescent="0.2">
      <c r="P479" s="55"/>
    </row>
    <row r="480" spans="16:16" s="21" customFormat="1" hidden="1" x14ac:dyDescent="0.2">
      <c r="P480" s="55"/>
    </row>
    <row r="481" spans="16:16" s="21" customFormat="1" hidden="1" x14ac:dyDescent="0.2">
      <c r="P481" s="55"/>
    </row>
    <row r="482" spans="16:16" s="21" customFormat="1" hidden="1" x14ac:dyDescent="0.2">
      <c r="P482" s="55"/>
    </row>
    <row r="483" spans="16:16" s="21" customFormat="1" hidden="1" x14ac:dyDescent="0.2">
      <c r="P483" s="55"/>
    </row>
    <row r="484" spans="16:16" s="21" customFormat="1" hidden="1" x14ac:dyDescent="0.2">
      <c r="P484" s="55"/>
    </row>
    <row r="485" spans="16:16" s="21" customFormat="1" hidden="1" x14ac:dyDescent="0.2">
      <c r="P485" s="55"/>
    </row>
    <row r="486" spans="16:16" s="21" customFormat="1" hidden="1" x14ac:dyDescent="0.2">
      <c r="P486" s="55"/>
    </row>
    <row r="487" spans="16:16" s="21" customFormat="1" hidden="1" x14ac:dyDescent="0.2">
      <c r="P487" s="55"/>
    </row>
    <row r="488" spans="16:16" s="21" customFormat="1" hidden="1" x14ac:dyDescent="0.2">
      <c r="P488" s="55"/>
    </row>
    <row r="489" spans="16:16" s="21" customFormat="1" hidden="1" x14ac:dyDescent="0.2">
      <c r="P489" s="55"/>
    </row>
    <row r="490" spans="16:16" s="21" customFormat="1" hidden="1" x14ac:dyDescent="0.2">
      <c r="P490" s="55"/>
    </row>
    <row r="491" spans="16:16" s="21" customFormat="1" hidden="1" x14ac:dyDescent="0.2">
      <c r="P491" s="55"/>
    </row>
    <row r="492" spans="16:16" s="21" customFormat="1" hidden="1" x14ac:dyDescent="0.2">
      <c r="P492" s="55"/>
    </row>
    <row r="493" spans="16:16" s="21" customFormat="1" hidden="1" x14ac:dyDescent="0.2">
      <c r="P493" s="55"/>
    </row>
    <row r="494" spans="16:16" s="21" customFormat="1" hidden="1" x14ac:dyDescent="0.2">
      <c r="P494" s="55"/>
    </row>
    <row r="495" spans="16:16" s="21" customFormat="1" hidden="1" x14ac:dyDescent="0.2">
      <c r="P495" s="55"/>
    </row>
    <row r="496" spans="16:16" s="21" customFormat="1" hidden="1" x14ac:dyDescent="0.2">
      <c r="P496" s="55"/>
    </row>
    <row r="497" spans="16:16" s="21" customFormat="1" hidden="1" x14ac:dyDescent="0.2">
      <c r="P497" s="55"/>
    </row>
    <row r="498" spans="16:16" s="21" customFormat="1" hidden="1" x14ac:dyDescent="0.2">
      <c r="P498" s="55"/>
    </row>
    <row r="499" spans="16:16" s="21" customFormat="1" hidden="1" x14ac:dyDescent="0.2">
      <c r="P499" s="55"/>
    </row>
    <row r="500" spans="16:16" s="21" customFormat="1" hidden="1" x14ac:dyDescent="0.2">
      <c r="P500" s="55"/>
    </row>
    <row r="501" spans="16:16" s="21" customFormat="1" hidden="1" x14ac:dyDescent="0.2">
      <c r="P501" s="55"/>
    </row>
    <row r="502" spans="16:16" s="21" customFormat="1" hidden="1" x14ac:dyDescent="0.2">
      <c r="P502" s="55"/>
    </row>
    <row r="503" spans="16:16" s="21" customFormat="1" hidden="1" x14ac:dyDescent="0.2">
      <c r="P503" s="55"/>
    </row>
    <row r="504" spans="16:16" s="21" customFormat="1" hidden="1" x14ac:dyDescent="0.2">
      <c r="P504" s="55"/>
    </row>
    <row r="505" spans="16:16" s="21" customFormat="1" hidden="1" x14ac:dyDescent="0.2">
      <c r="P505" s="55"/>
    </row>
    <row r="506" spans="16:16" s="21" customFormat="1" hidden="1" x14ac:dyDescent="0.2">
      <c r="P506" s="55"/>
    </row>
    <row r="507" spans="16:16" s="21" customFormat="1" hidden="1" x14ac:dyDescent="0.2">
      <c r="P507" s="55"/>
    </row>
    <row r="508" spans="16:16" s="21" customFormat="1" hidden="1" x14ac:dyDescent="0.2">
      <c r="P508" s="55"/>
    </row>
    <row r="509" spans="16:16" s="21" customFormat="1" hidden="1" x14ac:dyDescent="0.2">
      <c r="P509" s="55"/>
    </row>
    <row r="510" spans="16:16" s="21" customFormat="1" hidden="1" x14ac:dyDescent="0.2">
      <c r="P510" s="55"/>
    </row>
    <row r="511" spans="16:16" s="21" customFormat="1" hidden="1" x14ac:dyDescent="0.2">
      <c r="P511" s="55"/>
    </row>
    <row r="512" spans="16:16" s="21" customFormat="1" hidden="1" x14ac:dyDescent="0.2">
      <c r="P512" s="55"/>
    </row>
    <row r="513" spans="16:16" s="21" customFormat="1" hidden="1" x14ac:dyDescent="0.2">
      <c r="P513" s="55"/>
    </row>
    <row r="514" spans="16:16" s="21" customFormat="1" hidden="1" x14ac:dyDescent="0.2">
      <c r="P514" s="55"/>
    </row>
    <row r="515" spans="16:16" s="21" customFormat="1" hidden="1" x14ac:dyDescent="0.2">
      <c r="P515" s="55"/>
    </row>
    <row r="516" spans="16:16" s="21" customFormat="1" hidden="1" x14ac:dyDescent="0.2">
      <c r="P516" s="55"/>
    </row>
    <row r="517" spans="16:16" s="21" customFormat="1" hidden="1" x14ac:dyDescent="0.2">
      <c r="P517" s="55"/>
    </row>
    <row r="518" spans="16:16" s="21" customFormat="1" hidden="1" x14ac:dyDescent="0.2">
      <c r="P518" s="55"/>
    </row>
    <row r="519" spans="16:16" s="21" customFormat="1" hidden="1" x14ac:dyDescent="0.2">
      <c r="P519" s="55"/>
    </row>
    <row r="520" spans="16:16" s="21" customFormat="1" hidden="1" x14ac:dyDescent="0.2">
      <c r="P520" s="55"/>
    </row>
    <row r="521" spans="16:16" s="21" customFormat="1" hidden="1" x14ac:dyDescent="0.2">
      <c r="P521" s="55"/>
    </row>
    <row r="522" spans="16:16" s="21" customFormat="1" hidden="1" x14ac:dyDescent="0.2">
      <c r="P522" s="55"/>
    </row>
    <row r="523" spans="16:16" s="21" customFormat="1" hidden="1" x14ac:dyDescent="0.2">
      <c r="P523" s="55"/>
    </row>
    <row r="524" spans="16:16" s="21" customFormat="1" hidden="1" x14ac:dyDescent="0.2">
      <c r="P524" s="55"/>
    </row>
    <row r="525" spans="16:16" s="21" customFormat="1" hidden="1" x14ac:dyDescent="0.2">
      <c r="P525" s="55"/>
    </row>
    <row r="526" spans="16:16" s="21" customFormat="1" hidden="1" x14ac:dyDescent="0.2">
      <c r="P526" s="55"/>
    </row>
    <row r="527" spans="16:16" s="21" customFormat="1" hidden="1" x14ac:dyDescent="0.2">
      <c r="P527" s="55"/>
    </row>
    <row r="528" spans="16:16" s="21" customFormat="1" hidden="1" x14ac:dyDescent="0.2">
      <c r="P528" s="55"/>
    </row>
    <row r="529" spans="16:16" s="21" customFormat="1" hidden="1" x14ac:dyDescent="0.2">
      <c r="P529" s="55"/>
    </row>
    <row r="530" spans="16:16" s="21" customFormat="1" hidden="1" x14ac:dyDescent="0.2">
      <c r="P530" s="55"/>
    </row>
    <row r="531" spans="16:16" s="21" customFormat="1" hidden="1" x14ac:dyDescent="0.2">
      <c r="P531" s="55"/>
    </row>
    <row r="532" spans="16:16" s="21" customFormat="1" hidden="1" x14ac:dyDescent="0.2">
      <c r="P532" s="55"/>
    </row>
    <row r="533" spans="16:16" s="21" customFormat="1" hidden="1" x14ac:dyDescent="0.2">
      <c r="P533" s="55"/>
    </row>
    <row r="534" spans="16:16" s="21" customFormat="1" hidden="1" x14ac:dyDescent="0.2">
      <c r="P534" s="55"/>
    </row>
    <row r="535" spans="16:16" s="21" customFormat="1" hidden="1" x14ac:dyDescent="0.2">
      <c r="P535" s="55"/>
    </row>
    <row r="536" spans="16:16" s="21" customFormat="1" hidden="1" x14ac:dyDescent="0.2">
      <c r="P536" s="55"/>
    </row>
    <row r="537" spans="16:16" s="21" customFormat="1" hidden="1" x14ac:dyDescent="0.2">
      <c r="P537" s="55"/>
    </row>
    <row r="538" spans="16:16" s="21" customFormat="1" hidden="1" x14ac:dyDescent="0.2">
      <c r="P538" s="55"/>
    </row>
    <row r="539" spans="16:16" s="21" customFormat="1" hidden="1" x14ac:dyDescent="0.2">
      <c r="P539" s="55"/>
    </row>
    <row r="540" spans="16:16" s="21" customFormat="1" hidden="1" x14ac:dyDescent="0.2">
      <c r="P540" s="55"/>
    </row>
    <row r="541" spans="16:16" s="21" customFormat="1" hidden="1" x14ac:dyDescent="0.2">
      <c r="P541" s="55"/>
    </row>
    <row r="542" spans="16:16" s="21" customFormat="1" hidden="1" x14ac:dyDescent="0.2">
      <c r="P542" s="55"/>
    </row>
    <row r="543" spans="16:16" s="21" customFormat="1" hidden="1" x14ac:dyDescent="0.2">
      <c r="P543" s="55"/>
    </row>
    <row r="544" spans="16:16" s="21" customFormat="1" hidden="1" x14ac:dyDescent="0.2">
      <c r="P544" s="55"/>
    </row>
    <row r="545" spans="16:16" s="21" customFormat="1" hidden="1" x14ac:dyDescent="0.2">
      <c r="P545" s="55"/>
    </row>
    <row r="546" spans="16:16" s="21" customFormat="1" hidden="1" x14ac:dyDescent="0.2">
      <c r="P546" s="55"/>
    </row>
    <row r="547" spans="16:16" s="21" customFormat="1" hidden="1" x14ac:dyDescent="0.2">
      <c r="P547" s="55"/>
    </row>
    <row r="548" spans="16:16" s="21" customFormat="1" hidden="1" x14ac:dyDescent="0.2">
      <c r="P548" s="55"/>
    </row>
    <row r="549" spans="16:16" s="21" customFormat="1" hidden="1" x14ac:dyDescent="0.2">
      <c r="P549" s="55"/>
    </row>
    <row r="550" spans="16:16" s="21" customFormat="1" hidden="1" x14ac:dyDescent="0.2">
      <c r="P550" s="55"/>
    </row>
    <row r="551" spans="16:16" s="21" customFormat="1" hidden="1" x14ac:dyDescent="0.2">
      <c r="P551" s="55"/>
    </row>
    <row r="552" spans="16:16" s="21" customFormat="1" hidden="1" x14ac:dyDescent="0.2">
      <c r="P552" s="55"/>
    </row>
    <row r="553" spans="16:16" s="21" customFormat="1" hidden="1" x14ac:dyDescent="0.2">
      <c r="P553" s="55"/>
    </row>
    <row r="554" spans="16:16" s="21" customFormat="1" hidden="1" x14ac:dyDescent="0.2">
      <c r="P554" s="55"/>
    </row>
    <row r="555" spans="16:16" s="21" customFormat="1" hidden="1" x14ac:dyDescent="0.2">
      <c r="P555" s="55"/>
    </row>
    <row r="556" spans="16:16" s="21" customFormat="1" hidden="1" x14ac:dyDescent="0.2">
      <c r="P556" s="55"/>
    </row>
    <row r="557" spans="16:16" s="21" customFormat="1" hidden="1" x14ac:dyDescent="0.2">
      <c r="P557" s="55"/>
    </row>
    <row r="558" spans="16:16" s="21" customFormat="1" hidden="1" x14ac:dyDescent="0.2">
      <c r="P558" s="55"/>
    </row>
    <row r="559" spans="16:16" s="21" customFormat="1" hidden="1" x14ac:dyDescent="0.2">
      <c r="P559" s="55"/>
    </row>
    <row r="560" spans="16:16" s="21" customFormat="1" hidden="1" x14ac:dyDescent="0.2">
      <c r="P560" s="55"/>
    </row>
    <row r="561" spans="16:16" s="21" customFormat="1" hidden="1" x14ac:dyDescent="0.2">
      <c r="P561" s="55"/>
    </row>
    <row r="562" spans="16:16" s="21" customFormat="1" hidden="1" x14ac:dyDescent="0.2">
      <c r="P562" s="55"/>
    </row>
    <row r="563" spans="16:16" s="21" customFormat="1" hidden="1" x14ac:dyDescent="0.2">
      <c r="P563" s="55"/>
    </row>
    <row r="564" spans="16:16" s="21" customFormat="1" hidden="1" x14ac:dyDescent="0.2">
      <c r="P564" s="55"/>
    </row>
    <row r="565" spans="16:16" s="21" customFormat="1" hidden="1" x14ac:dyDescent="0.2">
      <c r="P565" s="55"/>
    </row>
    <row r="566" spans="16:16" s="21" customFormat="1" hidden="1" x14ac:dyDescent="0.2">
      <c r="P566" s="55"/>
    </row>
    <row r="567" spans="16:16" s="21" customFormat="1" hidden="1" x14ac:dyDescent="0.2">
      <c r="P567" s="55"/>
    </row>
    <row r="568" spans="16:16" s="21" customFormat="1" hidden="1" x14ac:dyDescent="0.2">
      <c r="P568" s="55"/>
    </row>
    <row r="569" spans="16:16" s="21" customFormat="1" hidden="1" x14ac:dyDescent="0.2">
      <c r="P569" s="55"/>
    </row>
    <row r="570" spans="16:16" s="21" customFormat="1" hidden="1" x14ac:dyDescent="0.2">
      <c r="P570" s="55"/>
    </row>
    <row r="571" spans="16:16" s="21" customFormat="1" hidden="1" x14ac:dyDescent="0.2">
      <c r="P571" s="55"/>
    </row>
    <row r="572" spans="16:16" s="21" customFormat="1" hidden="1" x14ac:dyDescent="0.2">
      <c r="P572" s="55"/>
    </row>
    <row r="573" spans="16:16" s="21" customFormat="1" hidden="1" x14ac:dyDescent="0.2">
      <c r="P573" s="55"/>
    </row>
    <row r="574" spans="16:16" s="21" customFormat="1" hidden="1" x14ac:dyDescent="0.2">
      <c r="P574" s="55"/>
    </row>
    <row r="575" spans="16:16" s="21" customFormat="1" hidden="1" x14ac:dyDescent="0.2">
      <c r="P575" s="55"/>
    </row>
    <row r="576" spans="16:16" s="21" customFormat="1" hidden="1" x14ac:dyDescent="0.2">
      <c r="P576" s="55"/>
    </row>
    <row r="577" spans="16:16" s="21" customFormat="1" hidden="1" x14ac:dyDescent="0.2">
      <c r="P577" s="55"/>
    </row>
    <row r="578" spans="16:16" s="21" customFormat="1" hidden="1" x14ac:dyDescent="0.2">
      <c r="P578" s="55"/>
    </row>
    <row r="579" spans="16:16" s="21" customFormat="1" hidden="1" x14ac:dyDescent="0.2">
      <c r="P579" s="55"/>
    </row>
    <row r="580" spans="16:16" s="21" customFormat="1" hidden="1" x14ac:dyDescent="0.2">
      <c r="P580" s="55"/>
    </row>
    <row r="581" spans="16:16" s="21" customFormat="1" hidden="1" x14ac:dyDescent="0.2">
      <c r="P581" s="55"/>
    </row>
    <row r="582" spans="16:16" s="21" customFormat="1" hidden="1" x14ac:dyDescent="0.2">
      <c r="P582" s="55"/>
    </row>
    <row r="583" spans="16:16" s="21" customFormat="1" hidden="1" x14ac:dyDescent="0.2">
      <c r="P583" s="55"/>
    </row>
    <row r="584" spans="16:16" s="21" customFormat="1" hidden="1" x14ac:dyDescent="0.2">
      <c r="P584" s="55"/>
    </row>
    <row r="585" spans="16:16" s="21" customFormat="1" hidden="1" x14ac:dyDescent="0.2">
      <c r="P585" s="55"/>
    </row>
    <row r="586" spans="16:16" s="21" customFormat="1" hidden="1" x14ac:dyDescent="0.2">
      <c r="P586" s="55"/>
    </row>
    <row r="587" spans="16:16" s="21" customFormat="1" hidden="1" x14ac:dyDescent="0.2">
      <c r="P587" s="55"/>
    </row>
    <row r="588" spans="16:16" s="21" customFormat="1" hidden="1" x14ac:dyDescent="0.2">
      <c r="P588" s="55"/>
    </row>
    <row r="589" spans="16:16" s="21" customFormat="1" hidden="1" x14ac:dyDescent="0.2">
      <c r="P589" s="55"/>
    </row>
    <row r="590" spans="16:16" s="21" customFormat="1" hidden="1" x14ac:dyDescent="0.2">
      <c r="P590" s="55"/>
    </row>
    <row r="591" spans="16:16" s="21" customFormat="1" hidden="1" x14ac:dyDescent="0.2">
      <c r="P591" s="55"/>
    </row>
    <row r="592" spans="16:16" s="21" customFormat="1" hidden="1" x14ac:dyDescent="0.2">
      <c r="P592" s="55"/>
    </row>
    <row r="593" spans="16:16" s="21" customFormat="1" hidden="1" x14ac:dyDescent="0.2">
      <c r="P593" s="55"/>
    </row>
    <row r="594" spans="16:16" s="21" customFormat="1" hidden="1" x14ac:dyDescent="0.2">
      <c r="P594" s="55"/>
    </row>
    <row r="595" spans="16:16" s="21" customFormat="1" hidden="1" x14ac:dyDescent="0.2">
      <c r="P595" s="55"/>
    </row>
    <row r="596" spans="16:16" s="21" customFormat="1" hidden="1" x14ac:dyDescent="0.2">
      <c r="P596" s="55"/>
    </row>
    <row r="597" spans="16:16" s="21" customFormat="1" hidden="1" x14ac:dyDescent="0.2">
      <c r="P597" s="55"/>
    </row>
    <row r="598" spans="16:16" s="21" customFormat="1" hidden="1" x14ac:dyDescent="0.2">
      <c r="P598" s="55"/>
    </row>
    <row r="599" spans="16:16" s="21" customFormat="1" hidden="1" x14ac:dyDescent="0.2">
      <c r="P599" s="55"/>
    </row>
    <row r="600" spans="16:16" s="21" customFormat="1" hidden="1" x14ac:dyDescent="0.2">
      <c r="P600" s="55"/>
    </row>
    <row r="601" spans="16:16" s="21" customFormat="1" hidden="1" x14ac:dyDescent="0.2">
      <c r="P601" s="55"/>
    </row>
    <row r="602" spans="16:16" s="21" customFormat="1" hidden="1" x14ac:dyDescent="0.2">
      <c r="P602" s="55"/>
    </row>
    <row r="603" spans="16:16" s="21" customFormat="1" hidden="1" x14ac:dyDescent="0.2">
      <c r="P603" s="55"/>
    </row>
    <row r="604" spans="16:16" s="21" customFormat="1" hidden="1" x14ac:dyDescent="0.2">
      <c r="P604" s="55"/>
    </row>
    <row r="605" spans="16:16" s="21" customFormat="1" hidden="1" x14ac:dyDescent="0.2">
      <c r="P605" s="55"/>
    </row>
    <row r="606" spans="16:16" s="21" customFormat="1" hidden="1" x14ac:dyDescent="0.2">
      <c r="P606" s="55"/>
    </row>
    <row r="607" spans="16:16" s="21" customFormat="1" hidden="1" x14ac:dyDescent="0.2">
      <c r="P607" s="55"/>
    </row>
    <row r="608" spans="16:16" s="21" customFormat="1" hidden="1" x14ac:dyDescent="0.2">
      <c r="P608" s="55"/>
    </row>
    <row r="609" spans="16:16" s="21" customFormat="1" hidden="1" x14ac:dyDescent="0.2">
      <c r="P609" s="55"/>
    </row>
    <row r="610" spans="16:16" s="21" customFormat="1" hidden="1" x14ac:dyDescent="0.2">
      <c r="P610" s="55"/>
    </row>
    <row r="611" spans="16:16" s="21" customFormat="1" hidden="1" x14ac:dyDescent="0.2">
      <c r="P611" s="55"/>
    </row>
    <row r="612" spans="16:16" s="21" customFormat="1" hidden="1" x14ac:dyDescent="0.2">
      <c r="P612" s="55"/>
    </row>
    <row r="613" spans="16:16" s="21" customFormat="1" hidden="1" x14ac:dyDescent="0.2">
      <c r="P613" s="55"/>
    </row>
    <row r="614" spans="16:16" s="21" customFormat="1" hidden="1" x14ac:dyDescent="0.2">
      <c r="P614" s="55"/>
    </row>
    <row r="615" spans="16:16" s="21" customFormat="1" hidden="1" x14ac:dyDescent="0.2">
      <c r="P615" s="55"/>
    </row>
    <row r="616" spans="16:16" s="21" customFormat="1" hidden="1" x14ac:dyDescent="0.2">
      <c r="P616" s="55"/>
    </row>
    <row r="617" spans="16:16" s="21" customFormat="1" hidden="1" x14ac:dyDescent="0.2">
      <c r="P617" s="55"/>
    </row>
    <row r="618" spans="16:16" s="21" customFormat="1" hidden="1" x14ac:dyDescent="0.2">
      <c r="P618" s="55"/>
    </row>
    <row r="619" spans="16:16" s="21" customFormat="1" hidden="1" x14ac:dyDescent="0.2">
      <c r="P619" s="55"/>
    </row>
    <row r="620" spans="16:16" s="21" customFormat="1" hidden="1" x14ac:dyDescent="0.2">
      <c r="P620" s="55"/>
    </row>
    <row r="621" spans="16:16" s="21" customFormat="1" hidden="1" x14ac:dyDescent="0.2">
      <c r="P621" s="55"/>
    </row>
    <row r="622" spans="16:16" s="21" customFormat="1" hidden="1" x14ac:dyDescent="0.2">
      <c r="P622" s="55"/>
    </row>
    <row r="623" spans="16:16" s="21" customFormat="1" hidden="1" x14ac:dyDescent="0.2">
      <c r="P623" s="55"/>
    </row>
    <row r="624" spans="16:16" s="21" customFormat="1" hidden="1" x14ac:dyDescent="0.2">
      <c r="P624" s="55"/>
    </row>
    <row r="625" spans="16:16" s="21" customFormat="1" hidden="1" x14ac:dyDescent="0.2">
      <c r="P625" s="55"/>
    </row>
    <row r="626" spans="16:16" s="21" customFormat="1" hidden="1" x14ac:dyDescent="0.2">
      <c r="P626" s="55"/>
    </row>
    <row r="627" spans="16:16" s="21" customFormat="1" hidden="1" x14ac:dyDescent="0.2">
      <c r="P627" s="55"/>
    </row>
    <row r="628" spans="16:16" s="21" customFormat="1" hidden="1" x14ac:dyDescent="0.2">
      <c r="P628" s="55"/>
    </row>
    <row r="629" spans="16:16" s="21" customFormat="1" hidden="1" x14ac:dyDescent="0.2">
      <c r="P629" s="55"/>
    </row>
    <row r="630" spans="16:16" s="21" customFormat="1" hidden="1" x14ac:dyDescent="0.2">
      <c r="P630" s="55"/>
    </row>
    <row r="631" spans="16:16" s="21" customFormat="1" hidden="1" x14ac:dyDescent="0.2">
      <c r="P631" s="55"/>
    </row>
    <row r="632" spans="16:16" s="21" customFormat="1" hidden="1" x14ac:dyDescent="0.2">
      <c r="P632" s="55"/>
    </row>
    <row r="633" spans="16:16" s="21" customFormat="1" hidden="1" x14ac:dyDescent="0.2">
      <c r="P633" s="55"/>
    </row>
    <row r="634" spans="16:16" s="21" customFormat="1" hidden="1" x14ac:dyDescent="0.2">
      <c r="P634" s="55"/>
    </row>
    <row r="635" spans="16:16" s="21" customFormat="1" hidden="1" x14ac:dyDescent="0.2">
      <c r="P635" s="55"/>
    </row>
    <row r="636" spans="16:16" s="21" customFormat="1" hidden="1" x14ac:dyDescent="0.2">
      <c r="P636" s="55"/>
    </row>
    <row r="637" spans="16:16" s="21" customFormat="1" hidden="1" x14ac:dyDescent="0.2">
      <c r="P637" s="55"/>
    </row>
    <row r="638" spans="16:16" s="21" customFormat="1" hidden="1" x14ac:dyDescent="0.2">
      <c r="P638" s="55"/>
    </row>
    <row r="639" spans="16:16" s="21" customFormat="1" hidden="1" x14ac:dyDescent="0.2">
      <c r="P639" s="55"/>
    </row>
    <row r="640" spans="16:16" s="21" customFormat="1" hidden="1" x14ac:dyDescent="0.2">
      <c r="P640" s="55"/>
    </row>
    <row r="641" spans="16:16" s="21" customFormat="1" hidden="1" x14ac:dyDescent="0.2">
      <c r="P641" s="55"/>
    </row>
    <row r="642" spans="16:16" s="21" customFormat="1" hidden="1" x14ac:dyDescent="0.2">
      <c r="P642" s="55"/>
    </row>
    <row r="643" spans="16:16" s="21" customFormat="1" hidden="1" x14ac:dyDescent="0.2">
      <c r="P643" s="55"/>
    </row>
    <row r="644" spans="16:16" s="21" customFormat="1" hidden="1" x14ac:dyDescent="0.2">
      <c r="P644" s="55"/>
    </row>
    <row r="645" spans="16:16" s="21" customFormat="1" hidden="1" x14ac:dyDescent="0.2">
      <c r="P645" s="55"/>
    </row>
    <row r="646" spans="16:16" s="21" customFormat="1" hidden="1" x14ac:dyDescent="0.2">
      <c r="P646" s="55"/>
    </row>
    <row r="647" spans="16:16" s="21" customFormat="1" hidden="1" x14ac:dyDescent="0.2">
      <c r="P647" s="55"/>
    </row>
    <row r="648" spans="16:16" s="21" customFormat="1" hidden="1" x14ac:dyDescent="0.2">
      <c r="P648" s="55"/>
    </row>
    <row r="649" spans="16:16" s="21" customFormat="1" hidden="1" x14ac:dyDescent="0.2">
      <c r="P649" s="55"/>
    </row>
    <row r="650" spans="16:16" s="21" customFormat="1" hidden="1" x14ac:dyDescent="0.2">
      <c r="P650" s="55"/>
    </row>
    <row r="651" spans="16:16" s="21" customFormat="1" hidden="1" x14ac:dyDescent="0.2">
      <c r="P651" s="55"/>
    </row>
    <row r="652" spans="16:16" s="21" customFormat="1" hidden="1" x14ac:dyDescent="0.2">
      <c r="P652" s="55"/>
    </row>
    <row r="653" spans="16:16" s="21" customFormat="1" hidden="1" x14ac:dyDescent="0.2">
      <c r="P653" s="55"/>
    </row>
    <row r="654" spans="16:16" s="21" customFormat="1" hidden="1" x14ac:dyDescent="0.2">
      <c r="P654" s="55"/>
    </row>
    <row r="655" spans="16:16" s="21" customFormat="1" hidden="1" x14ac:dyDescent="0.2">
      <c r="P655" s="55"/>
    </row>
    <row r="656" spans="16:16" s="21" customFormat="1" hidden="1" x14ac:dyDescent="0.2">
      <c r="P656" s="55"/>
    </row>
    <row r="657" spans="16:16" s="21" customFormat="1" hidden="1" x14ac:dyDescent="0.2">
      <c r="P657" s="55"/>
    </row>
    <row r="658" spans="16:16" s="21" customFormat="1" hidden="1" x14ac:dyDescent="0.2">
      <c r="P658" s="55"/>
    </row>
    <row r="659" spans="16:16" s="21" customFormat="1" hidden="1" x14ac:dyDescent="0.2">
      <c r="P659" s="55"/>
    </row>
    <row r="660" spans="16:16" s="21" customFormat="1" hidden="1" x14ac:dyDescent="0.2">
      <c r="P660" s="55"/>
    </row>
    <row r="661" spans="16:16" s="21" customFormat="1" hidden="1" x14ac:dyDescent="0.2">
      <c r="P661" s="55"/>
    </row>
    <row r="662" spans="16:16" s="21" customFormat="1" hidden="1" x14ac:dyDescent="0.2">
      <c r="P662" s="55"/>
    </row>
    <row r="663" spans="16:16" s="21" customFormat="1" hidden="1" x14ac:dyDescent="0.2">
      <c r="P663" s="55"/>
    </row>
    <row r="664" spans="16:16" s="21" customFormat="1" hidden="1" x14ac:dyDescent="0.2">
      <c r="P664" s="55"/>
    </row>
    <row r="665" spans="16:16" s="21" customFormat="1" hidden="1" x14ac:dyDescent="0.2">
      <c r="P665" s="55"/>
    </row>
    <row r="666" spans="16:16" s="21" customFormat="1" hidden="1" x14ac:dyDescent="0.2">
      <c r="P666" s="55"/>
    </row>
    <row r="667" spans="16:16" s="21" customFormat="1" hidden="1" x14ac:dyDescent="0.2">
      <c r="P667" s="55"/>
    </row>
    <row r="668" spans="16:16" s="21" customFormat="1" hidden="1" x14ac:dyDescent="0.2">
      <c r="P668" s="55"/>
    </row>
    <row r="669" spans="16:16" s="21" customFormat="1" hidden="1" x14ac:dyDescent="0.2">
      <c r="P669" s="55"/>
    </row>
    <row r="670" spans="16:16" s="21" customFormat="1" hidden="1" x14ac:dyDescent="0.2">
      <c r="P670" s="55"/>
    </row>
    <row r="671" spans="16:16" s="21" customFormat="1" hidden="1" x14ac:dyDescent="0.2">
      <c r="P671" s="55"/>
    </row>
    <row r="672" spans="16:16" s="21" customFormat="1" hidden="1" x14ac:dyDescent="0.2">
      <c r="P672" s="55"/>
    </row>
    <row r="673" spans="16:16" s="21" customFormat="1" hidden="1" x14ac:dyDescent="0.2">
      <c r="P673" s="55"/>
    </row>
    <row r="674" spans="16:16" s="21" customFormat="1" hidden="1" x14ac:dyDescent="0.2">
      <c r="P674" s="55"/>
    </row>
    <row r="675" spans="16:16" s="21" customFormat="1" hidden="1" x14ac:dyDescent="0.2">
      <c r="P675" s="55"/>
    </row>
    <row r="676" spans="16:16" s="21" customFormat="1" hidden="1" x14ac:dyDescent="0.2">
      <c r="P676" s="55"/>
    </row>
    <row r="677" spans="16:16" s="21" customFormat="1" hidden="1" x14ac:dyDescent="0.2">
      <c r="P677" s="55"/>
    </row>
    <row r="678" spans="16:16" s="21" customFormat="1" hidden="1" x14ac:dyDescent="0.2">
      <c r="P678" s="55"/>
    </row>
    <row r="679" spans="16:16" s="21" customFormat="1" hidden="1" x14ac:dyDescent="0.2">
      <c r="P679" s="55"/>
    </row>
    <row r="680" spans="16:16" s="21" customFormat="1" hidden="1" x14ac:dyDescent="0.2">
      <c r="P680" s="55"/>
    </row>
    <row r="681" spans="16:16" s="21" customFormat="1" hidden="1" x14ac:dyDescent="0.2">
      <c r="P681" s="55"/>
    </row>
    <row r="682" spans="16:16" s="21" customFormat="1" hidden="1" x14ac:dyDescent="0.2">
      <c r="P682" s="55"/>
    </row>
    <row r="683" spans="16:16" s="21" customFormat="1" hidden="1" x14ac:dyDescent="0.2">
      <c r="P683" s="55"/>
    </row>
    <row r="684" spans="16:16" s="21" customFormat="1" hidden="1" x14ac:dyDescent="0.2">
      <c r="P684" s="55"/>
    </row>
    <row r="685" spans="16:16" s="21" customFormat="1" hidden="1" x14ac:dyDescent="0.2">
      <c r="P685" s="55"/>
    </row>
    <row r="686" spans="16:16" s="21" customFormat="1" hidden="1" x14ac:dyDescent="0.2">
      <c r="P686" s="55"/>
    </row>
    <row r="687" spans="16:16" s="21" customFormat="1" hidden="1" x14ac:dyDescent="0.2">
      <c r="P687" s="55"/>
    </row>
    <row r="688" spans="16:16" s="21" customFormat="1" hidden="1" x14ac:dyDescent="0.2">
      <c r="P688" s="55"/>
    </row>
    <row r="689" spans="16:16" s="21" customFormat="1" hidden="1" x14ac:dyDescent="0.2">
      <c r="P689" s="55"/>
    </row>
    <row r="690" spans="16:16" s="21" customFormat="1" hidden="1" x14ac:dyDescent="0.2">
      <c r="P690" s="55"/>
    </row>
    <row r="691" spans="16:16" s="21" customFormat="1" hidden="1" x14ac:dyDescent="0.2">
      <c r="P691" s="55"/>
    </row>
    <row r="692" spans="16:16" s="21" customFormat="1" hidden="1" x14ac:dyDescent="0.2">
      <c r="P692" s="55"/>
    </row>
    <row r="693" spans="16:16" s="21" customFormat="1" hidden="1" x14ac:dyDescent="0.2">
      <c r="P693" s="55"/>
    </row>
    <row r="694" spans="16:16" s="21" customFormat="1" hidden="1" x14ac:dyDescent="0.2">
      <c r="P694" s="55"/>
    </row>
    <row r="695" spans="16:16" s="21" customFormat="1" hidden="1" x14ac:dyDescent="0.2">
      <c r="P695" s="55"/>
    </row>
    <row r="696" spans="16:16" s="21" customFormat="1" hidden="1" x14ac:dyDescent="0.2">
      <c r="P696" s="55"/>
    </row>
    <row r="697" spans="16:16" s="21" customFormat="1" hidden="1" x14ac:dyDescent="0.2">
      <c r="P697" s="55"/>
    </row>
    <row r="698" spans="16:16" s="21" customFormat="1" hidden="1" x14ac:dyDescent="0.2">
      <c r="P698" s="55"/>
    </row>
    <row r="699" spans="16:16" s="21" customFormat="1" hidden="1" x14ac:dyDescent="0.2">
      <c r="P699" s="55"/>
    </row>
    <row r="700" spans="16:16" s="21" customFormat="1" hidden="1" x14ac:dyDescent="0.2">
      <c r="P700" s="55"/>
    </row>
    <row r="701" spans="16:16" s="21" customFormat="1" hidden="1" x14ac:dyDescent="0.2">
      <c r="P701" s="55"/>
    </row>
    <row r="702" spans="16:16" s="21" customFormat="1" hidden="1" x14ac:dyDescent="0.2">
      <c r="P702" s="55"/>
    </row>
    <row r="703" spans="16:16" s="21" customFormat="1" hidden="1" x14ac:dyDescent="0.2">
      <c r="P703" s="55"/>
    </row>
    <row r="704" spans="16:16" s="21" customFormat="1" hidden="1" x14ac:dyDescent="0.2">
      <c r="P704" s="55"/>
    </row>
    <row r="705" spans="16:16" s="21" customFormat="1" hidden="1" x14ac:dyDescent="0.2">
      <c r="P705" s="55"/>
    </row>
    <row r="706" spans="16:16" s="21" customFormat="1" hidden="1" x14ac:dyDescent="0.2">
      <c r="P706" s="55"/>
    </row>
    <row r="707" spans="16:16" s="21" customFormat="1" hidden="1" x14ac:dyDescent="0.2">
      <c r="P707" s="55"/>
    </row>
    <row r="708" spans="16:16" s="21" customFormat="1" hidden="1" x14ac:dyDescent="0.2">
      <c r="P708" s="55"/>
    </row>
    <row r="709" spans="16:16" s="21" customFormat="1" hidden="1" x14ac:dyDescent="0.2">
      <c r="P709" s="55"/>
    </row>
    <row r="710" spans="16:16" s="21" customFormat="1" hidden="1" x14ac:dyDescent="0.2">
      <c r="P710" s="55"/>
    </row>
    <row r="711" spans="16:16" s="21" customFormat="1" hidden="1" x14ac:dyDescent="0.2">
      <c r="P711" s="55"/>
    </row>
    <row r="712" spans="16:16" s="21" customFormat="1" hidden="1" x14ac:dyDescent="0.2">
      <c r="P712" s="55"/>
    </row>
    <row r="713" spans="16:16" s="21" customFormat="1" hidden="1" x14ac:dyDescent="0.2">
      <c r="P713" s="55"/>
    </row>
    <row r="714" spans="16:16" s="21" customFormat="1" hidden="1" x14ac:dyDescent="0.2">
      <c r="P714" s="55"/>
    </row>
    <row r="715" spans="16:16" s="21" customFormat="1" hidden="1" x14ac:dyDescent="0.2">
      <c r="P715" s="55"/>
    </row>
    <row r="716" spans="16:16" s="21" customFormat="1" hidden="1" x14ac:dyDescent="0.2">
      <c r="P716" s="55"/>
    </row>
    <row r="717" spans="16:16" s="21" customFormat="1" hidden="1" x14ac:dyDescent="0.2">
      <c r="P717" s="55"/>
    </row>
    <row r="718" spans="16:16" s="21" customFormat="1" hidden="1" x14ac:dyDescent="0.2">
      <c r="P718" s="55"/>
    </row>
    <row r="719" spans="16:16" s="21" customFormat="1" hidden="1" x14ac:dyDescent="0.2">
      <c r="P719" s="55"/>
    </row>
    <row r="720" spans="16:16" s="21" customFormat="1" hidden="1" x14ac:dyDescent="0.2">
      <c r="P720" s="55"/>
    </row>
    <row r="721" spans="16:16" s="21" customFormat="1" hidden="1" x14ac:dyDescent="0.2">
      <c r="P721" s="55"/>
    </row>
    <row r="722" spans="16:16" s="21" customFormat="1" hidden="1" x14ac:dyDescent="0.2">
      <c r="P722" s="55"/>
    </row>
    <row r="723" spans="16:16" s="21" customFormat="1" hidden="1" x14ac:dyDescent="0.2">
      <c r="P723" s="55"/>
    </row>
    <row r="724" spans="16:16" s="21" customFormat="1" hidden="1" x14ac:dyDescent="0.2">
      <c r="P724" s="55"/>
    </row>
    <row r="725" spans="16:16" s="21" customFormat="1" hidden="1" x14ac:dyDescent="0.2">
      <c r="P725" s="55"/>
    </row>
    <row r="726" spans="16:16" s="21" customFormat="1" hidden="1" x14ac:dyDescent="0.2">
      <c r="P726" s="55"/>
    </row>
    <row r="727" spans="16:16" s="21" customFormat="1" hidden="1" x14ac:dyDescent="0.2">
      <c r="P727" s="55"/>
    </row>
    <row r="728" spans="16:16" s="21" customFormat="1" hidden="1" x14ac:dyDescent="0.2">
      <c r="P728" s="55"/>
    </row>
    <row r="729" spans="16:16" s="21" customFormat="1" hidden="1" x14ac:dyDescent="0.2">
      <c r="P729" s="55"/>
    </row>
    <row r="730" spans="16:16" s="21" customFormat="1" hidden="1" x14ac:dyDescent="0.2">
      <c r="P730" s="55"/>
    </row>
    <row r="731" spans="16:16" s="21" customFormat="1" hidden="1" x14ac:dyDescent="0.2">
      <c r="P731" s="55"/>
    </row>
    <row r="732" spans="16:16" s="21" customFormat="1" hidden="1" x14ac:dyDescent="0.2">
      <c r="P732" s="55"/>
    </row>
    <row r="733" spans="16:16" s="21" customFormat="1" hidden="1" x14ac:dyDescent="0.2">
      <c r="P733" s="55"/>
    </row>
    <row r="734" spans="16:16" s="21" customFormat="1" hidden="1" x14ac:dyDescent="0.2">
      <c r="P734" s="55"/>
    </row>
    <row r="735" spans="16:16" s="21" customFormat="1" hidden="1" x14ac:dyDescent="0.2">
      <c r="P735" s="55"/>
    </row>
    <row r="736" spans="16:16" s="21" customFormat="1" hidden="1" x14ac:dyDescent="0.2">
      <c r="P736" s="55"/>
    </row>
    <row r="737" spans="16:16" s="21" customFormat="1" hidden="1" x14ac:dyDescent="0.2">
      <c r="P737" s="55"/>
    </row>
    <row r="738" spans="16:16" s="21" customFormat="1" hidden="1" x14ac:dyDescent="0.2">
      <c r="P738" s="55"/>
    </row>
    <row r="739" spans="16:16" s="21" customFormat="1" hidden="1" x14ac:dyDescent="0.2">
      <c r="P739" s="55"/>
    </row>
    <row r="740" spans="16:16" s="21" customFormat="1" hidden="1" x14ac:dyDescent="0.2">
      <c r="P740" s="55"/>
    </row>
    <row r="741" spans="16:16" s="21" customFormat="1" hidden="1" x14ac:dyDescent="0.2">
      <c r="P741" s="55"/>
    </row>
    <row r="742" spans="16:16" s="21" customFormat="1" hidden="1" x14ac:dyDescent="0.2">
      <c r="P742" s="55"/>
    </row>
    <row r="743" spans="16:16" s="21" customFormat="1" hidden="1" x14ac:dyDescent="0.2">
      <c r="P743" s="55"/>
    </row>
    <row r="744" spans="16:16" s="21" customFormat="1" hidden="1" x14ac:dyDescent="0.2">
      <c r="P744" s="55"/>
    </row>
    <row r="745" spans="16:16" s="21" customFormat="1" hidden="1" x14ac:dyDescent="0.2">
      <c r="P745" s="55"/>
    </row>
    <row r="746" spans="16:16" s="21" customFormat="1" hidden="1" x14ac:dyDescent="0.2">
      <c r="P746" s="55"/>
    </row>
    <row r="747" spans="16:16" s="21" customFormat="1" hidden="1" x14ac:dyDescent="0.2">
      <c r="P747" s="55"/>
    </row>
    <row r="748" spans="16:16" s="21" customFormat="1" hidden="1" x14ac:dyDescent="0.2">
      <c r="P748" s="55"/>
    </row>
    <row r="749" spans="16:16" s="21" customFormat="1" hidden="1" x14ac:dyDescent="0.2">
      <c r="P749" s="55"/>
    </row>
    <row r="750" spans="16:16" s="21" customFormat="1" hidden="1" x14ac:dyDescent="0.2">
      <c r="P750" s="55"/>
    </row>
    <row r="751" spans="16:16" s="21" customFormat="1" hidden="1" x14ac:dyDescent="0.2">
      <c r="P751" s="55"/>
    </row>
    <row r="752" spans="16:16" s="21" customFormat="1" hidden="1" x14ac:dyDescent="0.2">
      <c r="P752" s="55"/>
    </row>
    <row r="753" spans="16:16" s="21" customFormat="1" hidden="1" x14ac:dyDescent="0.2">
      <c r="P753" s="55"/>
    </row>
    <row r="754" spans="16:16" s="21" customFormat="1" hidden="1" x14ac:dyDescent="0.2">
      <c r="P754" s="55"/>
    </row>
    <row r="755" spans="16:16" s="21" customFormat="1" hidden="1" x14ac:dyDescent="0.2">
      <c r="P755" s="55"/>
    </row>
    <row r="756" spans="16:16" s="21" customFormat="1" hidden="1" x14ac:dyDescent="0.2">
      <c r="P756" s="55"/>
    </row>
    <row r="757" spans="16:16" s="21" customFormat="1" hidden="1" x14ac:dyDescent="0.2">
      <c r="P757" s="55"/>
    </row>
    <row r="758" spans="16:16" s="21" customFormat="1" hidden="1" x14ac:dyDescent="0.2">
      <c r="P758" s="55"/>
    </row>
    <row r="759" spans="16:16" s="21" customFormat="1" hidden="1" x14ac:dyDescent="0.2">
      <c r="P759" s="55"/>
    </row>
    <row r="760" spans="16:16" s="21" customFormat="1" hidden="1" x14ac:dyDescent="0.2">
      <c r="P760" s="55"/>
    </row>
    <row r="761" spans="16:16" s="21" customFormat="1" hidden="1" x14ac:dyDescent="0.2">
      <c r="P761" s="55"/>
    </row>
    <row r="762" spans="16:16" s="21" customFormat="1" hidden="1" x14ac:dyDescent="0.2">
      <c r="P762" s="55"/>
    </row>
    <row r="763" spans="16:16" s="21" customFormat="1" hidden="1" x14ac:dyDescent="0.2">
      <c r="P763" s="55"/>
    </row>
    <row r="764" spans="16:16" s="21" customFormat="1" hidden="1" x14ac:dyDescent="0.2">
      <c r="P764" s="55"/>
    </row>
    <row r="765" spans="16:16" s="21" customFormat="1" hidden="1" x14ac:dyDescent="0.2">
      <c r="P765" s="55"/>
    </row>
    <row r="766" spans="16:16" s="21" customFormat="1" hidden="1" x14ac:dyDescent="0.2">
      <c r="P766" s="55"/>
    </row>
    <row r="767" spans="16:16" s="21" customFormat="1" hidden="1" x14ac:dyDescent="0.2">
      <c r="P767" s="55"/>
    </row>
    <row r="768" spans="16:16" s="21" customFormat="1" hidden="1" x14ac:dyDescent="0.2">
      <c r="P768" s="55"/>
    </row>
    <row r="769" spans="16:16" s="21" customFormat="1" hidden="1" x14ac:dyDescent="0.2">
      <c r="P769" s="55"/>
    </row>
    <row r="770" spans="16:16" s="21" customFormat="1" hidden="1" x14ac:dyDescent="0.2">
      <c r="P770" s="55"/>
    </row>
    <row r="771" spans="16:16" s="21" customFormat="1" hidden="1" x14ac:dyDescent="0.2">
      <c r="P771" s="55"/>
    </row>
    <row r="772" spans="16:16" s="21" customFormat="1" hidden="1" x14ac:dyDescent="0.2">
      <c r="P772" s="55"/>
    </row>
    <row r="773" spans="16:16" s="21" customFormat="1" hidden="1" x14ac:dyDescent="0.2">
      <c r="P773" s="55"/>
    </row>
    <row r="774" spans="16:16" s="21" customFormat="1" hidden="1" x14ac:dyDescent="0.2">
      <c r="P774" s="55"/>
    </row>
    <row r="775" spans="16:16" s="21" customFormat="1" hidden="1" x14ac:dyDescent="0.2">
      <c r="P775" s="55"/>
    </row>
    <row r="776" spans="16:16" s="21" customFormat="1" hidden="1" x14ac:dyDescent="0.2">
      <c r="P776" s="55"/>
    </row>
    <row r="777" spans="16:16" s="21" customFormat="1" hidden="1" x14ac:dyDescent="0.2">
      <c r="P777" s="55"/>
    </row>
    <row r="778" spans="16:16" s="21" customFormat="1" hidden="1" x14ac:dyDescent="0.2">
      <c r="P778" s="55"/>
    </row>
    <row r="779" spans="16:16" s="21" customFormat="1" hidden="1" x14ac:dyDescent="0.2">
      <c r="P779" s="55"/>
    </row>
    <row r="780" spans="16:16" s="21" customFormat="1" hidden="1" x14ac:dyDescent="0.2">
      <c r="P780" s="55"/>
    </row>
    <row r="781" spans="16:16" s="21" customFormat="1" hidden="1" x14ac:dyDescent="0.2">
      <c r="P781" s="55"/>
    </row>
    <row r="782" spans="16:16" s="21" customFormat="1" hidden="1" x14ac:dyDescent="0.2">
      <c r="P782" s="55"/>
    </row>
    <row r="783" spans="16:16" s="21" customFormat="1" hidden="1" x14ac:dyDescent="0.2">
      <c r="P783" s="55"/>
    </row>
    <row r="784" spans="16:16" s="21" customFormat="1" hidden="1" x14ac:dyDescent="0.2">
      <c r="P784" s="55"/>
    </row>
    <row r="785" spans="16:16" s="21" customFormat="1" hidden="1" x14ac:dyDescent="0.2">
      <c r="P785" s="55"/>
    </row>
    <row r="786" spans="16:16" s="21" customFormat="1" hidden="1" x14ac:dyDescent="0.2">
      <c r="P786" s="55"/>
    </row>
    <row r="787" spans="16:16" s="21" customFormat="1" hidden="1" x14ac:dyDescent="0.2">
      <c r="P787" s="55"/>
    </row>
    <row r="788" spans="16:16" s="21" customFormat="1" hidden="1" x14ac:dyDescent="0.2">
      <c r="P788" s="55"/>
    </row>
    <row r="789" spans="16:16" s="21" customFormat="1" hidden="1" x14ac:dyDescent="0.2">
      <c r="P789" s="55"/>
    </row>
    <row r="790" spans="16:16" s="21" customFormat="1" hidden="1" x14ac:dyDescent="0.2">
      <c r="P790" s="55"/>
    </row>
    <row r="791" spans="16:16" s="21" customFormat="1" hidden="1" x14ac:dyDescent="0.2">
      <c r="P791" s="55"/>
    </row>
    <row r="792" spans="16:16" s="21" customFormat="1" hidden="1" x14ac:dyDescent="0.2">
      <c r="P792" s="55"/>
    </row>
    <row r="793" spans="16:16" s="21" customFormat="1" hidden="1" x14ac:dyDescent="0.2">
      <c r="P793" s="55"/>
    </row>
    <row r="794" spans="16:16" s="21" customFormat="1" hidden="1" x14ac:dyDescent="0.2">
      <c r="P794" s="55"/>
    </row>
    <row r="795" spans="16:16" s="21" customFormat="1" hidden="1" x14ac:dyDescent="0.2">
      <c r="P795" s="55"/>
    </row>
    <row r="796" spans="16:16" s="21" customFormat="1" hidden="1" x14ac:dyDescent="0.2">
      <c r="P796" s="55"/>
    </row>
    <row r="797" spans="16:16" s="21" customFormat="1" hidden="1" x14ac:dyDescent="0.2">
      <c r="P797" s="55"/>
    </row>
    <row r="798" spans="16:16" s="21" customFormat="1" hidden="1" x14ac:dyDescent="0.2">
      <c r="P798" s="55"/>
    </row>
    <row r="799" spans="16:16" s="21" customFormat="1" hidden="1" x14ac:dyDescent="0.2">
      <c r="P799" s="55"/>
    </row>
    <row r="800" spans="16:16" s="21" customFormat="1" hidden="1" x14ac:dyDescent="0.2">
      <c r="P800" s="55"/>
    </row>
    <row r="801" spans="16:16" s="21" customFormat="1" hidden="1" x14ac:dyDescent="0.2">
      <c r="P801" s="55"/>
    </row>
    <row r="802" spans="16:16" s="21" customFormat="1" hidden="1" x14ac:dyDescent="0.2">
      <c r="P802" s="55"/>
    </row>
    <row r="803" spans="16:16" s="21" customFormat="1" hidden="1" x14ac:dyDescent="0.2">
      <c r="P803" s="55"/>
    </row>
    <row r="804" spans="16:16" s="21" customFormat="1" hidden="1" x14ac:dyDescent="0.2">
      <c r="P804" s="55"/>
    </row>
    <row r="805" spans="16:16" s="21" customFormat="1" hidden="1" x14ac:dyDescent="0.2">
      <c r="P805" s="55"/>
    </row>
    <row r="806" spans="16:16" s="21" customFormat="1" hidden="1" x14ac:dyDescent="0.2">
      <c r="P806" s="55"/>
    </row>
    <row r="807" spans="16:16" s="21" customFormat="1" hidden="1" x14ac:dyDescent="0.2">
      <c r="P807" s="55"/>
    </row>
    <row r="808" spans="16:16" s="21" customFormat="1" hidden="1" x14ac:dyDescent="0.2">
      <c r="P808" s="55"/>
    </row>
    <row r="809" spans="16:16" s="21" customFormat="1" hidden="1" x14ac:dyDescent="0.2">
      <c r="P809" s="55"/>
    </row>
    <row r="810" spans="16:16" s="21" customFormat="1" hidden="1" x14ac:dyDescent="0.2">
      <c r="P810" s="55"/>
    </row>
    <row r="811" spans="16:16" s="21" customFormat="1" hidden="1" x14ac:dyDescent="0.2">
      <c r="P811" s="55"/>
    </row>
    <row r="812" spans="16:16" s="21" customFormat="1" hidden="1" x14ac:dyDescent="0.2">
      <c r="P812" s="55"/>
    </row>
    <row r="813" spans="16:16" s="21" customFormat="1" hidden="1" x14ac:dyDescent="0.2">
      <c r="P813" s="55"/>
    </row>
    <row r="814" spans="16:16" s="21" customFormat="1" hidden="1" x14ac:dyDescent="0.2">
      <c r="P814" s="55"/>
    </row>
    <row r="815" spans="16:16" s="21" customFormat="1" hidden="1" x14ac:dyDescent="0.2">
      <c r="P815" s="55"/>
    </row>
    <row r="816" spans="16:16" s="21" customFormat="1" hidden="1" x14ac:dyDescent="0.2">
      <c r="P816" s="55"/>
    </row>
    <row r="817" spans="16:16" s="21" customFormat="1" hidden="1" x14ac:dyDescent="0.2">
      <c r="P817" s="55"/>
    </row>
    <row r="818" spans="16:16" s="21" customFormat="1" hidden="1" x14ac:dyDescent="0.2">
      <c r="P818" s="55"/>
    </row>
    <row r="819" spans="16:16" s="21" customFormat="1" hidden="1" x14ac:dyDescent="0.2">
      <c r="P819" s="55"/>
    </row>
    <row r="820" spans="16:16" s="21" customFormat="1" hidden="1" x14ac:dyDescent="0.2">
      <c r="P820" s="55"/>
    </row>
    <row r="821" spans="16:16" s="21" customFormat="1" hidden="1" x14ac:dyDescent="0.2">
      <c r="P821" s="55"/>
    </row>
    <row r="822" spans="16:16" s="21" customFormat="1" hidden="1" x14ac:dyDescent="0.2">
      <c r="P822" s="55"/>
    </row>
    <row r="823" spans="16:16" s="21" customFormat="1" hidden="1" x14ac:dyDescent="0.2">
      <c r="P823" s="55"/>
    </row>
    <row r="824" spans="16:16" s="21" customFormat="1" hidden="1" x14ac:dyDescent="0.2">
      <c r="P824" s="55"/>
    </row>
    <row r="825" spans="16:16" s="21" customFormat="1" hidden="1" x14ac:dyDescent="0.2">
      <c r="P825" s="55"/>
    </row>
    <row r="826" spans="16:16" s="21" customFormat="1" hidden="1" x14ac:dyDescent="0.2">
      <c r="P826" s="55"/>
    </row>
    <row r="827" spans="16:16" s="21" customFormat="1" hidden="1" x14ac:dyDescent="0.2">
      <c r="P827" s="55"/>
    </row>
    <row r="828" spans="16:16" s="21" customFormat="1" hidden="1" x14ac:dyDescent="0.2">
      <c r="P828" s="55"/>
    </row>
    <row r="829" spans="16:16" s="21" customFormat="1" hidden="1" x14ac:dyDescent="0.2">
      <c r="P829" s="55"/>
    </row>
    <row r="830" spans="16:16" s="21" customFormat="1" hidden="1" x14ac:dyDescent="0.2">
      <c r="P830" s="55"/>
    </row>
    <row r="831" spans="16:16" s="21" customFormat="1" hidden="1" x14ac:dyDescent="0.2">
      <c r="P831" s="55"/>
    </row>
    <row r="832" spans="16:16" s="21" customFormat="1" hidden="1" x14ac:dyDescent="0.2">
      <c r="P832" s="55"/>
    </row>
    <row r="833" spans="16:16" s="21" customFormat="1" hidden="1" x14ac:dyDescent="0.2">
      <c r="P833" s="55"/>
    </row>
    <row r="834" spans="16:16" s="21" customFormat="1" hidden="1" x14ac:dyDescent="0.2">
      <c r="P834" s="55"/>
    </row>
    <row r="835" spans="16:16" s="21" customFormat="1" hidden="1" x14ac:dyDescent="0.2">
      <c r="P835" s="55"/>
    </row>
    <row r="836" spans="16:16" s="21" customFormat="1" hidden="1" x14ac:dyDescent="0.2">
      <c r="P836" s="55"/>
    </row>
    <row r="837" spans="16:16" s="21" customFormat="1" hidden="1" x14ac:dyDescent="0.2">
      <c r="P837" s="55"/>
    </row>
    <row r="838" spans="16:16" s="21" customFormat="1" hidden="1" x14ac:dyDescent="0.2">
      <c r="P838" s="55"/>
    </row>
    <row r="839" spans="16:16" s="21" customFormat="1" hidden="1" x14ac:dyDescent="0.2">
      <c r="P839" s="55"/>
    </row>
    <row r="840" spans="16:16" s="21" customFormat="1" hidden="1" x14ac:dyDescent="0.2">
      <c r="P840" s="55"/>
    </row>
    <row r="841" spans="16:16" s="21" customFormat="1" hidden="1" x14ac:dyDescent="0.2">
      <c r="P841" s="55"/>
    </row>
    <row r="842" spans="16:16" s="21" customFormat="1" hidden="1" x14ac:dyDescent="0.2">
      <c r="P842" s="55"/>
    </row>
    <row r="843" spans="16:16" s="21" customFormat="1" hidden="1" x14ac:dyDescent="0.2">
      <c r="P843" s="55"/>
    </row>
    <row r="844" spans="16:16" s="21" customFormat="1" hidden="1" x14ac:dyDescent="0.2">
      <c r="P844" s="55"/>
    </row>
    <row r="845" spans="16:16" s="21" customFormat="1" hidden="1" x14ac:dyDescent="0.2">
      <c r="P845" s="55"/>
    </row>
    <row r="846" spans="16:16" s="21" customFormat="1" hidden="1" x14ac:dyDescent="0.2">
      <c r="P846" s="55"/>
    </row>
    <row r="847" spans="16:16" s="21" customFormat="1" hidden="1" x14ac:dyDescent="0.2">
      <c r="P847" s="55"/>
    </row>
    <row r="848" spans="16:16" s="21" customFormat="1" hidden="1" x14ac:dyDescent="0.2">
      <c r="P848" s="55"/>
    </row>
    <row r="849" spans="16:16" s="21" customFormat="1" hidden="1" x14ac:dyDescent="0.2">
      <c r="P849" s="55"/>
    </row>
    <row r="850" spans="16:16" s="21" customFormat="1" hidden="1" x14ac:dyDescent="0.2">
      <c r="P850" s="55"/>
    </row>
    <row r="851" spans="16:16" s="21" customFormat="1" hidden="1" x14ac:dyDescent="0.2">
      <c r="P851" s="55"/>
    </row>
    <row r="852" spans="16:16" s="21" customFormat="1" hidden="1" x14ac:dyDescent="0.2">
      <c r="P852" s="55"/>
    </row>
    <row r="853" spans="16:16" s="21" customFormat="1" hidden="1" x14ac:dyDescent="0.2">
      <c r="P853" s="55"/>
    </row>
    <row r="854" spans="16:16" s="21" customFormat="1" hidden="1" x14ac:dyDescent="0.2">
      <c r="P854" s="55"/>
    </row>
    <row r="855" spans="16:16" s="21" customFormat="1" hidden="1" x14ac:dyDescent="0.2">
      <c r="P855" s="55"/>
    </row>
    <row r="856" spans="16:16" s="21" customFormat="1" hidden="1" x14ac:dyDescent="0.2">
      <c r="P856" s="55"/>
    </row>
    <row r="857" spans="16:16" s="21" customFormat="1" hidden="1" x14ac:dyDescent="0.2">
      <c r="P857" s="55"/>
    </row>
    <row r="858" spans="16:16" s="21" customFormat="1" hidden="1" x14ac:dyDescent="0.2">
      <c r="P858" s="55"/>
    </row>
    <row r="859" spans="16:16" s="21" customFormat="1" hidden="1" x14ac:dyDescent="0.2">
      <c r="P859" s="55"/>
    </row>
    <row r="860" spans="16:16" s="21" customFormat="1" hidden="1" x14ac:dyDescent="0.2">
      <c r="P860" s="55"/>
    </row>
    <row r="861" spans="16:16" s="21" customFormat="1" hidden="1" x14ac:dyDescent="0.2">
      <c r="P861" s="55"/>
    </row>
    <row r="862" spans="16:16" s="21" customFormat="1" hidden="1" x14ac:dyDescent="0.2">
      <c r="P862" s="55"/>
    </row>
    <row r="863" spans="16:16" s="21" customFormat="1" hidden="1" x14ac:dyDescent="0.2">
      <c r="P863" s="55"/>
    </row>
    <row r="864" spans="16:16" s="21" customFormat="1" hidden="1" x14ac:dyDescent="0.2">
      <c r="P864" s="55"/>
    </row>
    <row r="865" spans="16:16" s="21" customFormat="1" hidden="1" x14ac:dyDescent="0.2">
      <c r="P865" s="55"/>
    </row>
    <row r="866" spans="16:16" s="21" customFormat="1" hidden="1" x14ac:dyDescent="0.2">
      <c r="P866" s="55"/>
    </row>
    <row r="867" spans="16:16" s="21" customFormat="1" hidden="1" x14ac:dyDescent="0.2">
      <c r="P867" s="55"/>
    </row>
    <row r="868" spans="16:16" s="21" customFormat="1" hidden="1" x14ac:dyDescent="0.2">
      <c r="P868" s="55"/>
    </row>
    <row r="869" spans="16:16" s="21" customFormat="1" hidden="1" x14ac:dyDescent="0.2">
      <c r="P869" s="55"/>
    </row>
    <row r="870" spans="16:16" s="21" customFormat="1" hidden="1" x14ac:dyDescent="0.2">
      <c r="P870" s="55"/>
    </row>
    <row r="871" spans="16:16" s="21" customFormat="1" hidden="1" x14ac:dyDescent="0.2">
      <c r="P871" s="55"/>
    </row>
    <row r="872" spans="16:16" s="21" customFormat="1" hidden="1" x14ac:dyDescent="0.2">
      <c r="P872" s="55"/>
    </row>
    <row r="873" spans="16:16" s="21" customFormat="1" hidden="1" x14ac:dyDescent="0.2">
      <c r="P873" s="55"/>
    </row>
    <row r="874" spans="16:16" s="21" customFormat="1" hidden="1" x14ac:dyDescent="0.2">
      <c r="P874" s="55"/>
    </row>
    <row r="875" spans="16:16" s="21" customFormat="1" hidden="1" x14ac:dyDescent="0.2">
      <c r="P875" s="55"/>
    </row>
    <row r="876" spans="16:16" s="21" customFormat="1" hidden="1" x14ac:dyDescent="0.2">
      <c r="P876" s="55"/>
    </row>
    <row r="877" spans="16:16" s="21" customFormat="1" hidden="1" x14ac:dyDescent="0.2">
      <c r="P877" s="55"/>
    </row>
    <row r="878" spans="16:16" s="21" customFormat="1" hidden="1" x14ac:dyDescent="0.2">
      <c r="P878" s="55"/>
    </row>
    <row r="879" spans="16:16" s="21" customFormat="1" hidden="1" x14ac:dyDescent="0.2">
      <c r="P879" s="55"/>
    </row>
    <row r="880" spans="16:16" s="21" customFormat="1" hidden="1" x14ac:dyDescent="0.2">
      <c r="P880" s="55"/>
    </row>
    <row r="881" spans="16:16" s="21" customFormat="1" hidden="1" x14ac:dyDescent="0.2">
      <c r="P881" s="55"/>
    </row>
    <row r="882" spans="16:16" s="21" customFormat="1" hidden="1" x14ac:dyDescent="0.2">
      <c r="P882" s="55"/>
    </row>
    <row r="883" spans="16:16" s="21" customFormat="1" hidden="1" x14ac:dyDescent="0.2">
      <c r="P883" s="55"/>
    </row>
    <row r="884" spans="16:16" s="21" customFormat="1" hidden="1" x14ac:dyDescent="0.2">
      <c r="P884" s="55"/>
    </row>
    <row r="885" spans="16:16" s="21" customFormat="1" hidden="1" x14ac:dyDescent="0.2">
      <c r="P885" s="55"/>
    </row>
    <row r="886" spans="16:16" s="21" customFormat="1" hidden="1" x14ac:dyDescent="0.2">
      <c r="P886" s="55"/>
    </row>
    <row r="887" spans="16:16" s="21" customFormat="1" hidden="1" x14ac:dyDescent="0.2">
      <c r="P887" s="55"/>
    </row>
    <row r="888" spans="16:16" s="21" customFormat="1" hidden="1" x14ac:dyDescent="0.2">
      <c r="P888" s="55"/>
    </row>
    <row r="889" spans="16:16" s="21" customFormat="1" hidden="1" x14ac:dyDescent="0.2">
      <c r="P889" s="55"/>
    </row>
    <row r="890" spans="16:16" s="21" customFormat="1" hidden="1" x14ac:dyDescent="0.2">
      <c r="P890" s="55"/>
    </row>
    <row r="891" spans="16:16" s="21" customFormat="1" hidden="1" x14ac:dyDescent="0.2">
      <c r="P891" s="55"/>
    </row>
    <row r="892" spans="16:16" s="21" customFormat="1" hidden="1" x14ac:dyDescent="0.2">
      <c r="P892" s="55"/>
    </row>
    <row r="893" spans="16:16" s="21" customFormat="1" hidden="1" x14ac:dyDescent="0.2">
      <c r="P893" s="55"/>
    </row>
    <row r="894" spans="16:16" s="21" customFormat="1" hidden="1" x14ac:dyDescent="0.2">
      <c r="P894" s="55"/>
    </row>
    <row r="895" spans="16:16" s="21" customFormat="1" hidden="1" x14ac:dyDescent="0.2">
      <c r="P895" s="55"/>
    </row>
    <row r="896" spans="16:16" s="21" customFormat="1" hidden="1" x14ac:dyDescent="0.2">
      <c r="P896" s="55"/>
    </row>
    <row r="897" spans="16:16" s="21" customFormat="1" hidden="1" x14ac:dyDescent="0.2">
      <c r="P897" s="55"/>
    </row>
    <row r="898" spans="16:16" s="21" customFormat="1" hidden="1" x14ac:dyDescent="0.2">
      <c r="P898" s="55"/>
    </row>
    <row r="899" spans="16:16" s="21" customFormat="1" hidden="1" x14ac:dyDescent="0.2">
      <c r="P899" s="55"/>
    </row>
    <row r="900" spans="16:16" s="21" customFormat="1" hidden="1" x14ac:dyDescent="0.2">
      <c r="P900" s="55"/>
    </row>
    <row r="901" spans="16:16" s="21" customFormat="1" hidden="1" x14ac:dyDescent="0.2">
      <c r="P901" s="55"/>
    </row>
    <row r="902" spans="16:16" s="21" customFormat="1" hidden="1" x14ac:dyDescent="0.2">
      <c r="P902" s="55"/>
    </row>
    <row r="903" spans="16:16" s="21" customFormat="1" hidden="1" x14ac:dyDescent="0.2">
      <c r="P903" s="55"/>
    </row>
    <row r="904" spans="16:16" s="21" customFormat="1" hidden="1" x14ac:dyDescent="0.2">
      <c r="P904" s="55"/>
    </row>
    <row r="905" spans="16:16" s="21" customFormat="1" hidden="1" x14ac:dyDescent="0.2">
      <c r="P905" s="55"/>
    </row>
    <row r="906" spans="16:16" s="21" customFormat="1" hidden="1" x14ac:dyDescent="0.2">
      <c r="P906" s="55"/>
    </row>
    <row r="907" spans="16:16" s="21" customFormat="1" hidden="1" x14ac:dyDescent="0.2">
      <c r="P907" s="55"/>
    </row>
    <row r="908" spans="16:16" s="21" customFormat="1" hidden="1" x14ac:dyDescent="0.2">
      <c r="P908" s="55"/>
    </row>
    <row r="909" spans="16:16" s="21" customFormat="1" hidden="1" x14ac:dyDescent="0.2">
      <c r="P909" s="55"/>
    </row>
    <row r="910" spans="16:16" s="21" customFormat="1" hidden="1" x14ac:dyDescent="0.2">
      <c r="P910" s="55"/>
    </row>
    <row r="911" spans="16:16" s="21" customFormat="1" hidden="1" x14ac:dyDescent="0.2">
      <c r="P911" s="55"/>
    </row>
    <row r="912" spans="16:16" s="21" customFormat="1" hidden="1" x14ac:dyDescent="0.2">
      <c r="P912" s="55"/>
    </row>
    <row r="913" spans="16:16" s="21" customFormat="1" hidden="1" x14ac:dyDescent="0.2">
      <c r="P913" s="55"/>
    </row>
    <row r="914" spans="16:16" s="21" customFormat="1" hidden="1" x14ac:dyDescent="0.2">
      <c r="P914" s="55"/>
    </row>
    <row r="915" spans="16:16" s="21" customFormat="1" hidden="1" x14ac:dyDescent="0.2">
      <c r="P915" s="55"/>
    </row>
    <row r="916" spans="16:16" s="21" customFormat="1" hidden="1" x14ac:dyDescent="0.2">
      <c r="P916" s="55"/>
    </row>
    <row r="917" spans="16:16" s="21" customFormat="1" hidden="1" x14ac:dyDescent="0.2">
      <c r="P917" s="55"/>
    </row>
    <row r="918" spans="16:16" s="21" customFormat="1" hidden="1" x14ac:dyDescent="0.2">
      <c r="P918" s="55"/>
    </row>
    <row r="919" spans="16:16" s="21" customFormat="1" hidden="1" x14ac:dyDescent="0.2">
      <c r="P919" s="55"/>
    </row>
    <row r="920" spans="16:16" s="21" customFormat="1" hidden="1" x14ac:dyDescent="0.2">
      <c r="P920" s="55"/>
    </row>
    <row r="921" spans="16:16" s="21" customFormat="1" hidden="1" x14ac:dyDescent="0.2">
      <c r="P921" s="55"/>
    </row>
    <row r="922" spans="16:16" s="21" customFormat="1" hidden="1" x14ac:dyDescent="0.2">
      <c r="P922" s="55"/>
    </row>
    <row r="923" spans="16:16" s="21" customFormat="1" hidden="1" x14ac:dyDescent="0.2">
      <c r="P923" s="55"/>
    </row>
    <row r="924" spans="16:16" s="21" customFormat="1" hidden="1" x14ac:dyDescent="0.2">
      <c r="P924" s="55"/>
    </row>
    <row r="925" spans="16:16" s="21" customFormat="1" hidden="1" x14ac:dyDescent="0.2">
      <c r="P925" s="55"/>
    </row>
    <row r="926" spans="16:16" s="21" customFormat="1" hidden="1" x14ac:dyDescent="0.2">
      <c r="P926" s="55"/>
    </row>
    <row r="927" spans="16:16" s="21" customFormat="1" hidden="1" x14ac:dyDescent="0.2">
      <c r="P927" s="55"/>
    </row>
    <row r="928" spans="16:16" s="21" customFormat="1" hidden="1" x14ac:dyDescent="0.2">
      <c r="P928" s="55"/>
    </row>
    <row r="929" spans="16:16" s="21" customFormat="1" hidden="1" x14ac:dyDescent="0.2">
      <c r="P929" s="55"/>
    </row>
    <row r="930" spans="16:16" s="21" customFormat="1" hidden="1" x14ac:dyDescent="0.2">
      <c r="P930" s="55"/>
    </row>
    <row r="931" spans="16:16" s="21" customFormat="1" hidden="1" x14ac:dyDescent="0.2">
      <c r="P931" s="55"/>
    </row>
    <row r="932" spans="16:16" s="21" customFormat="1" hidden="1" x14ac:dyDescent="0.2">
      <c r="P932" s="55"/>
    </row>
    <row r="933" spans="16:16" s="21" customFormat="1" hidden="1" x14ac:dyDescent="0.2">
      <c r="P933" s="55"/>
    </row>
    <row r="934" spans="16:16" s="21" customFormat="1" hidden="1" x14ac:dyDescent="0.2">
      <c r="P934" s="55"/>
    </row>
    <row r="935" spans="16:16" s="21" customFormat="1" hidden="1" x14ac:dyDescent="0.2">
      <c r="P935" s="55"/>
    </row>
    <row r="936" spans="16:16" s="21" customFormat="1" hidden="1" x14ac:dyDescent="0.2">
      <c r="P936" s="55"/>
    </row>
    <row r="937" spans="16:16" s="21" customFormat="1" hidden="1" x14ac:dyDescent="0.2">
      <c r="P937" s="55"/>
    </row>
    <row r="938" spans="16:16" s="21" customFormat="1" hidden="1" x14ac:dyDescent="0.2">
      <c r="P938" s="55"/>
    </row>
    <row r="939" spans="16:16" s="21" customFormat="1" hidden="1" x14ac:dyDescent="0.2">
      <c r="P939" s="55"/>
    </row>
    <row r="940" spans="16:16" s="21" customFormat="1" hidden="1" x14ac:dyDescent="0.2">
      <c r="P940" s="55"/>
    </row>
    <row r="941" spans="16:16" s="21" customFormat="1" hidden="1" x14ac:dyDescent="0.2">
      <c r="P941" s="55"/>
    </row>
    <row r="942" spans="16:16" s="21" customFormat="1" hidden="1" x14ac:dyDescent="0.2">
      <c r="P942" s="55"/>
    </row>
    <row r="943" spans="16:16" s="21" customFormat="1" hidden="1" x14ac:dyDescent="0.2">
      <c r="P943" s="55"/>
    </row>
    <row r="944" spans="16:16" s="21" customFormat="1" hidden="1" x14ac:dyDescent="0.2">
      <c r="P944" s="55"/>
    </row>
    <row r="945" spans="16:16" s="21" customFormat="1" hidden="1" x14ac:dyDescent="0.2">
      <c r="P945" s="55"/>
    </row>
    <row r="946" spans="16:16" s="21" customFormat="1" hidden="1" x14ac:dyDescent="0.2">
      <c r="P946" s="55"/>
    </row>
    <row r="947" spans="16:16" s="21" customFormat="1" hidden="1" x14ac:dyDescent="0.2">
      <c r="P947" s="55"/>
    </row>
    <row r="948" spans="16:16" s="21" customFormat="1" hidden="1" x14ac:dyDescent="0.2">
      <c r="P948" s="55"/>
    </row>
    <row r="949" spans="16:16" s="21" customFormat="1" hidden="1" x14ac:dyDescent="0.2">
      <c r="P949" s="55"/>
    </row>
    <row r="950" spans="16:16" s="21" customFormat="1" hidden="1" x14ac:dyDescent="0.2">
      <c r="P950" s="55"/>
    </row>
    <row r="951" spans="16:16" s="21" customFormat="1" hidden="1" x14ac:dyDescent="0.2">
      <c r="P951" s="55"/>
    </row>
    <row r="952" spans="16:16" s="21" customFormat="1" hidden="1" x14ac:dyDescent="0.2">
      <c r="P952" s="55"/>
    </row>
    <row r="953" spans="16:16" s="21" customFormat="1" hidden="1" x14ac:dyDescent="0.2">
      <c r="P953" s="55"/>
    </row>
    <row r="954" spans="16:16" s="21" customFormat="1" hidden="1" x14ac:dyDescent="0.2">
      <c r="P954" s="55"/>
    </row>
    <row r="955" spans="16:16" s="21" customFormat="1" hidden="1" x14ac:dyDescent="0.2">
      <c r="P955" s="55"/>
    </row>
    <row r="956" spans="16:16" s="21" customFormat="1" hidden="1" x14ac:dyDescent="0.2">
      <c r="P956" s="55"/>
    </row>
    <row r="957" spans="16:16" s="21" customFormat="1" hidden="1" x14ac:dyDescent="0.2">
      <c r="P957" s="55"/>
    </row>
    <row r="958" spans="16:16" s="21" customFormat="1" hidden="1" x14ac:dyDescent="0.2">
      <c r="P958" s="55"/>
    </row>
    <row r="959" spans="16:16" s="21" customFormat="1" hidden="1" x14ac:dyDescent="0.2">
      <c r="P959" s="55"/>
    </row>
    <row r="960" spans="16:16" s="21" customFormat="1" hidden="1" x14ac:dyDescent="0.2">
      <c r="P960" s="55"/>
    </row>
    <row r="961" spans="16:16" s="21" customFormat="1" hidden="1" x14ac:dyDescent="0.2">
      <c r="P961" s="55"/>
    </row>
    <row r="962" spans="16:16" s="21" customFormat="1" hidden="1" x14ac:dyDescent="0.2">
      <c r="P962" s="55"/>
    </row>
    <row r="963" spans="16:16" s="21" customFormat="1" hidden="1" x14ac:dyDescent="0.2">
      <c r="P963" s="55"/>
    </row>
    <row r="964" spans="16:16" s="21" customFormat="1" hidden="1" x14ac:dyDescent="0.2">
      <c r="P964" s="55"/>
    </row>
    <row r="965" spans="16:16" s="21" customFormat="1" hidden="1" x14ac:dyDescent="0.2">
      <c r="P965" s="55"/>
    </row>
    <row r="966" spans="16:16" s="21" customFormat="1" hidden="1" x14ac:dyDescent="0.2">
      <c r="P966" s="55"/>
    </row>
    <row r="967" spans="16:16" s="21" customFormat="1" hidden="1" x14ac:dyDescent="0.2">
      <c r="P967" s="55"/>
    </row>
    <row r="968" spans="16:16" s="21" customFormat="1" hidden="1" x14ac:dyDescent="0.2">
      <c r="P968" s="55"/>
    </row>
    <row r="969" spans="16:16" s="21" customFormat="1" hidden="1" x14ac:dyDescent="0.2">
      <c r="P969" s="55"/>
    </row>
    <row r="970" spans="16:16" s="21" customFormat="1" hidden="1" x14ac:dyDescent="0.2">
      <c r="P970" s="55"/>
    </row>
    <row r="971" spans="16:16" s="21" customFormat="1" hidden="1" x14ac:dyDescent="0.2">
      <c r="P971" s="55"/>
    </row>
    <row r="972" spans="16:16" s="21" customFormat="1" hidden="1" x14ac:dyDescent="0.2">
      <c r="P972" s="55"/>
    </row>
    <row r="973" spans="16:16" s="21" customFormat="1" hidden="1" x14ac:dyDescent="0.2">
      <c r="P973" s="55"/>
    </row>
    <row r="974" spans="16:16" s="21" customFormat="1" hidden="1" x14ac:dyDescent="0.2">
      <c r="P974" s="55"/>
    </row>
    <row r="975" spans="16:16" s="21" customFormat="1" hidden="1" x14ac:dyDescent="0.2">
      <c r="P975" s="55"/>
    </row>
    <row r="976" spans="16:16" s="21" customFormat="1" hidden="1" x14ac:dyDescent="0.2">
      <c r="P976" s="55"/>
    </row>
    <row r="977" spans="16:16" s="21" customFormat="1" hidden="1" x14ac:dyDescent="0.2">
      <c r="P977" s="55"/>
    </row>
    <row r="978" spans="16:16" s="21" customFormat="1" hidden="1" x14ac:dyDescent="0.2">
      <c r="P978" s="55"/>
    </row>
    <row r="979" spans="16:16" s="21" customFormat="1" hidden="1" x14ac:dyDescent="0.2">
      <c r="P979" s="55"/>
    </row>
    <row r="980" spans="16:16" s="21" customFormat="1" hidden="1" x14ac:dyDescent="0.2">
      <c r="P980" s="55"/>
    </row>
    <row r="981" spans="16:16" s="21" customFormat="1" hidden="1" x14ac:dyDescent="0.2">
      <c r="P981" s="55"/>
    </row>
    <row r="982" spans="16:16" s="21" customFormat="1" hidden="1" x14ac:dyDescent="0.2">
      <c r="P982" s="55"/>
    </row>
    <row r="983" spans="16:16" s="21" customFormat="1" hidden="1" x14ac:dyDescent="0.2">
      <c r="P983" s="55"/>
    </row>
    <row r="984" spans="16:16" s="21" customFormat="1" hidden="1" x14ac:dyDescent="0.2">
      <c r="P984" s="55"/>
    </row>
    <row r="985" spans="16:16" s="21" customFormat="1" hidden="1" x14ac:dyDescent="0.2">
      <c r="P985" s="55"/>
    </row>
    <row r="986" spans="16:16" s="21" customFormat="1" hidden="1" x14ac:dyDescent="0.2">
      <c r="P986" s="55"/>
    </row>
    <row r="987" spans="16:16" s="21" customFormat="1" hidden="1" x14ac:dyDescent="0.2">
      <c r="P987" s="55"/>
    </row>
    <row r="988" spans="16:16" s="21" customFormat="1" hidden="1" x14ac:dyDescent="0.2">
      <c r="P988" s="55"/>
    </row>
    <row r="989" spans="16:16" s="21" customFormat="1" hidden="1" x14ac:dyDescent="0.2">
      <c r="P989" s="55"/>
    </row>
    <row r="990" spans="16:16" s="21" customFormat="1" hidden="1" x14ac:dyDescent="0.2">
      <c r="P990" s="55"/>
    </row>
    <row r="991" spans="16:16" s="21" customFormat="1" hidden="1" x14ac:dyDescent="0.2">
      <c r="P991" s="55"/>
    </row>
    <row r="992" spans="16:16" s="21" customFormat="1" hidden="1" x14ac:dyDescent="0.2">
      <c r="P992" s="55"/>
    </row>
    <row r="993" spans="16:16" s="21" customFormat="1" hidden="1" x14ac:dyDescent="0.2">
      <c r="P993" s="55"/>
    </row>
    <row r="994" spans="16:16" s="21" customFormat="1" hidden="1" x14ac:dyDescent="0.2">
      <c r="P994" s="55"/>
    </row>
    <row r="995" spans="16:16" s="21" customFormat="1" hidden="1" x14ac:dyDescent="0.2">
      <c r="P995" s="55"/>
    </row>
    <row r="996" spans="16:16" s="21" customFormat="1" hidden="1" x14ac:dyDescent="0.2">
      <c r="P996" s="55"/>
    </row>
    <row r="997" spans="16:16" s="21" customFormat="1" hidden="1" x14ac:dyDescent="0.2">
      <c r="P997" s="55"/>
    </row>
    <row r="998" spans="16:16" s="21" customFormat="1" hidden="1" x14ac:dyDescent="0.2">
      <c r="P998" s="55"/>
    </row>
    <row r="999" spans="16:16" s="21" customFormat="1" hidden="1" x14ac:dyDescent="0.2">
      <c r="P999" s="55"/>
    </row>
    <row r="1000" spans="16:16" s="21" customFormat="1" hidden="1" x14ac:dyDescent="0.2">
      <c r="P1000" s="55"/>
    </row>
    <row r="1001" spans="16:16" s="21" customFormat="1" hidden="1" x14ac:dyDescent="0.2">
      <c r="P1001" s="55"/>
    </row>
    <row r="1002" spans="16:16" s="21" customFormat="1" hidden="1" x14ac:dyDescent="0.2">
      <c r="P1002" s="55"/>
    </row>
    <row r="1003" spans="16:16" s="21" customFormat="1" hidden="1" x14ac:dyDescent="0.2">
      <c r="P1003" s="55"/>
    </row>
    <row r="1004" spans="16:16" s="21" customFormat="1" hidden="1" x14ac:dyDescent="0.2">
      <c r="P1004" s="55"/>
    </row>
    <row r="1005" spans="16:16" s="21" customFormat="1" hidden="1" x14ac:dyDescent="0.2">
      <c r="P1005" s="55"/>
    </row>
    <row r="1006" spans="16:16" s="21" customFormat="1" hidden="1" x14ac:dyDescent="0.2">
      <c r="P1006" s="55"/>
    </row>
    <row r="1007" spans="16:16" s="21" customFormat="1" hidden="1" x14ac:dyDescent="0.2">
      <c r="P1007" s="55"/>
    </row>
    <row r="1008" spans="16:16" s="21" customFormat="1" hidden="1" x14ac:dyDescent="0.2">
      <c r="P1008" s="55"/>
    </row>
    <row r="1009" spans="16:16" s="21" customFormat="1" hidden="1" x14ac:dyDescent="0.2">
      <c r="P1009" s="55"/>
    </row>
    <row r="1010" spans="16:16" s="21" customFormat="1" hidden="1" x14ac:dyDescent="0.2">
      <c r="P1010" s="55"/>
    </row>
    <row r="1011" spans="16:16" s="21" customFormat="1" hidden="1" x14ac:dyDescent="0.2">
      <c r="P1011" s="55"/>
    </row>
    <row r="1012" spans="16:16" s="21" customFormat="1" hidden="1" x14ac:dyDescent="0.2">
      <c r="P1012" s="55"/>
    </row>
    <row r="1013" spans="16:16" s="21" customFormat="1" hidden="1" x14ac:dyDescent="0.2">
      <c r="P1013" s="55"/>
    </row>
    <row r="1014" spans="16:16" s="21" customFormat="1" hidden="1" x14ac:dyDescent="0.2">
      <c r="P1014" s="55"/>
    </row>
    <row r="1015" spans="16:16" s="21" customFormat="1" hidden="1" x14ac:dyDescent="0.2">
      <c r="P1015" s="55"/>
    </row>
    <row r="1016" spans="16:16" s="21" customFormat="1" hidden="1" x14ac:dyDescent="0.2">
      <c r="P1016" s="55"/>
    </row>
    <row r="1017" spans="16:16" s="21" customFormat="1" hidden="1" x14ac:dyDescent="0.2">
      <c r="P1017" s="55"/>
    </row>
    <row r="1018" spans="16:16" s="21" customFormat="1" hidden="1" x14ac:dyDescent="0.2">
      <c r="P1018" s="55"/>
    </row>
    <row r="1019" spans="16:16" s="21" customFormat="1" hidden="1" x14ac:dyDescent="0.2">
      <c r="P1019" s="55"/>
    </row>
    <row r="1020" spans="16:16" s="21" customFormat="1" hidden="1" x14ac:dyDescent="0.2">
      <c r="P1020" s="55"/>
    </row>
    <row r="1021" spans="16:16" s="21" customFormat="1" hidden="1" x14ac:dyDescent="0.2">
      <c r="P1021" s="55"/>
    </row>
    <row r="1022" spans="16:16" s="21" customFormat="1" hidden="1" x14ac:dyDescent="0.2">
      <c r="P1022" s="55"/>
    </row>
    <row r="1023" spans="16:16" s="21" customFormat="1" hidden="1" x14ac:dyDescent="0.2">
      <c r="P1023" s="55"/>
    </row>
    <row r="1024" spans="16:16" s="21" customFormat="1" hidden="1" x14ac:dyDescent="0.2">
      <c r="P1024" s="55"/>
    </row>
    <row r="1025" spans="16:16" s="21" customFormat="1" hidden="1" x14ac:dyDescent="0.2">
      <c r="P1025" s="55"/>
    </row>
    <row r="1026" spans="16:16" s="21" customFormat="1" hidden="1" x14ac:dyDescent="0.2">
      <c r="P1026" s="55"/>
    </row>
    <row r="1027" spans="16:16" s="21" customFormat="1" hidden="1" x14ac:dyDescent="0.2">
      <c r="P1027" s="55"/>
    </row>
    <row r="1028" spans="16:16" s="21" customFormat="1" hidden="1" x14ac:dyDescent="0.2">
      <c r="P1028" s="55"/>
    </row>
    <row r="1029" spans="16:16" s="21" customFormat="1" hidden="1" x14ac:dyDescent="0.2">
      <c r="P1029" s="55"/>
    </row>
    <row r="1030" spans="16:16" s="21" customFormat="1" hidden="1" x14ac:dyDescent="0.2">
      <c r="P1030" s="55"/>
    </row>
    <row r="1031" spans="16:16" s="21" customFormat="1" hidden="1" x14ac:dyDescent="0.2">
      <c r="P1031" s="55"/>
    </row>
    <row r="1032" spans="16:16" s="21" customFormat="1" hidden="1" x14ac:dyDescent="0.2">
      <c r="P1032" s="55"/>
    </row>
    <row r="1033" spans="16:16" s="21" customFormat="1" hidden="1" x14ac:dyDescent="0.2">
      <c r="P1033" s="55"/>
    </row>
    <row r="1034" spans="16:16" s="21" customFormat="1" hidden="1" x14ac:dyDescent="0.2">
      <c r="P1034" s="55"/>
    </row>
    <row r="1035" spans="16:16" s="21" customFormat="1" hidden="1" x14ac:dyDescent="0.2">
      <c r="P1035" s="55"/>
    </row>
    <row r="1036" spans="16:16" s="21" customFormat="1" hidden="1" x14ac:dyDescent="0.2">
      <c r="P1036" s="55"/>
    </row>
    <row r="1037" spans="16:16" s="21" customFormat="1" hidden="1" x14ac:dyDescent="0.2">
      <c r="P1037" s="55"/>
    </row>
    <row r="1038" spans="16:16" s="21" customFormat="1" hidden="1" x14ac:dyDescent="0.2">
      <c r="P1038" s="55"/>
    </row>
    <row r="1039" spans="16:16" s="21" customFormat="1" hidden="1" x14ac:dyDescent="0.2">
      <c r="P1039" s="55"/>
    </row>
    <row r="1040" spans="16:16" s="21" customFormat="1" hidden="1" x14ac:dyDescent="0.2">
      <c r="P1040" s="55"/>
    </row>
    <row r="1041" spans="16:16" s="21" customFormat="1" hidden="1" x14ac:dyDescent="0.2">
      <c r="P1041" s="55"/>
    </row>
    <row r="1042" spans="16:16" s="21" customFormat="1" hidden="1" x14ac:dyDescent="0.2">
      <c r="P1042" s="55"/>
    </row>
    <row r="1043" spans="16:16" s="21" customFormat="1" hidden="1" x14ac:dyDescent="0.2">
      <c r="P1043" s="55"/>
    </row>
    <row r="1044" spans="16:16" s="21" customFormat="1" hidden="1" x14ac:dyDescent="0.2">
      <c r="P1044" s="55"/>
    </row>
    <row r="1045" spans="16:16" s="21" customFormat="1" hidden="1" x14ac:dyDescent="0.2">
      <c r="P1045" s="55"/>
    </row>
    <row r="1046" spans="16:16" s="21" customFormat="1" hidden="1" x14ac:dyDescent="0.2">
      <c r="P1046" s="55"/>
    </row>
    <row r="1047" spans="16:16" s="21" customFormat="1" hidden="1" x14ac:dyDescent="0.2">
      <c r="P1047" s="55"/>
    </row>
    <row r="1048" spans="16:16" s="21" customFormat="1" hidden="1" x14ac:dyDescent="0.2">
      <c r="P1048" s="55"/>
    </row>
    <row r="1049" spans="16:16" s="21" customFormat="1" hidden="1" x14ac:dyDescent="0.2">
      <c r="P1049" s="55"/>
    </row>
    <row r="1050" spans="16:16" s="21" customFormat="1" hidden="1" x14ac:dyDescent="0.2">
      <c r="P1050" s="55"/>
    </row>
    <row r="1051" spans="16:16" s="21" customFormat="1" hidden="1" x14ac:dyDescent="0.2">
      <c r="P1051" s="55"/>
    </row>
    <row r="1052" spans="16:16" s="21" customFormat="1" hidden="1" x14ac:dyDescent="0.2">
      <c r="P1052" s="55"/>
    </row>
    <row r="1053" spans="16:16" s="21" customFormat="1" hidden="1" x14ac:dyDescent="0.2">
      <c r="P1053" s="55"/>
    </row>
    <row r="1054" spans="16:16" s="21" customFormat="1" hidden="1" x14ac:dyDescent="0.2">
      <c r="P1054" s="55"/>
    </row>
    <row r="1055" spans="16:16" s="21" customFormat="1" hidden="1" x14ac:dyDescent="0.2">
      <c r="P1055" s="55"/>
    </row>
    <row r="1056" spans="16:16" s="21" customFormat="1" hidden="1" x14ac:dyDescent="0.2">
      <c r="P1056" s="55"/>
    </row>
    <row r="1057" spans="16:16" s="21" customFormat="1" hidden="1" x14ac:dyDescent="0.2">
      <c r="P1057" s="55"/>
    </row>
    <row r="1058" spans="16:16" s="21" customFormat="1" hidden="1" x14ac:dyDescent="0.2">
      <c r="P1058" s="55"/>
    </row>
    <row r="1059" spans="16:16" s="21" customFormat="1" hidden="1" x14ac:dyDescent="0.2">
      <c r="P1059" s="55"/>
    </row>
    <row r="1060" spans="16:16" s="21" customFormat="1" hidden="1" x14ac:dyDescent="0.2">
      <c r="P1060" s="55"/>
    </row>
    <row r="1061" spans="16:16" s="21" customFormat="1" hidden="1" x14ac:dyDescent="0.2">
      <c r="P1061" s="55"/>
    </row>
    <row r="1062" spans="16:16" s="21" customFormat="1" hidden="1" x14ac:dyDescent="0.2">
      <c r="P1062" s="55"/>
    </row>
    <row r="1063" spans="16:16" s="21" customFormat="1" hidden="1" x14ac:dyDescent="0.2">
      <c r="P1063" s="55"/>
    </row>
    <row r="1064" spans="16:16" s="21" customFormat="1" hidden="1" x14ac:dyDescent="0.2">
      <c r="P1064" s="55"/>
    </row>
    <row r="1065" spans="16:16" s="21" customFormat="1" hidden="1" x14ac:dyDescent="0.2">
      <c r="P1065" s="55"/>
    </row>
    <row r="1066" spans="16:16" s="21" customFormat="1" hidden="1" x14ac:dyDescent="0.2">
      <c r="P1066" s="55"/>
    </row>
    <row r="1067" spans="16:16" s="21" customFormat="1" hidden="1" x14ac:dyDescent="0.2">
      <c r="P1067" s="55"/>
    </row>
    <row r="1068" spans="16:16" s="21" customFormat="1" hidden="1" x14ac:dyDescent="0.2">
      <c r="P1068" s="55"/>
    </row>
    <row r="1069" spans="16:16" s="21" customFormat="1" hidden="1" x14ac:dyDescent="0.2">
      <c r="P1069" s="55"/>
    </row>
    <row r="1070" spans="16:16" s="21" customFormat="1" hidden="1" x14ac:dyDescent="0.2">
      <c r="P1070" s="55"/>
    </row>
    <row r="1071" spans="16:16" s="21" customFormat="1" hidden="1" x14ac:dyDescent="0.2">
      <c r="P1071" s="55"/>
    </row>
    <row r="1072" spans="16:16" s="21" customFormat="1" hidden="1" x14ac:dyDescent="0.2">
      <c r="P1072" s="55"/>
    </row>
    <row r="1073" spans="16:16" s="21" customFormat="1" hidden="1" x14ac:dyDescent="0.2">
      <c r="P1073" s="55"/>
    </row>
    <row r="1074" spans="16:16" s="21" customFormat="1" hidden="1" x14ac:dyDescent="0.2">
      <c r="P1074" s="55"/>
    </row>
    <row r="1075" spans="16:16" s="21" customFormat="1" hidden="1" x14ac:dyDescent="0.2">
      <c r="P1075" s="55"/>
    </row>
    <row r="1076" spans="16:16" s="21" customFormat="1" hidden="1" x14ac:dyDescent="0.2">
      <c r="P1076" s="55"/>
    </row>
    <row r="1077" spans="16:16" s="21" customFormat="1" hidden="1" x14ac:dyDescent="0.2">
      <c r="P1077" s="55"/>
    </row>
    <row r="1078" spans="16:16" s="21" customFormat="1" hidden="1" x14ac:dyDescent="0.2">
      <c r="P1078" s="55"/>
    </row>
    <row r="1079" spans="16:16" s="21" customFormat="1" hidden="1" x14ac:dyDescent="0.2">
      <c r="P1079" s="55"/>
    </row>
    <row r="1080" spans="16:16" s="21" customFormat="1" hidden="1" x14ac:dyDescent="0.2">
      <c r="P1080" s="55"/>
    </row>
    <row r="1081" spans="16:16" s="21" customFormat="1" hidden="1" x14ac:dyDescent="0.2">
      <c r="P1081" s="55"/>
    </row>
    <row r="1082" spans="16:16" s="21" customFormat="1" hidden="1" x14ac:dyDescent="0.2">
      <c r="P1082" s="55"/>
    </row>
    <row r="1083" spans="16:16" s="21" customFormat="1" hidden="1" x14ac:dyDescent="0.2">
      <c r="P1083" s="55"/>
    </row>
    <row r="1084" spans="16:16" s="21" customFormat="1" hidden="1" x14ac:dyDescent="0.2">
      <c r="P1084" s="55"/>
    </row>
    <row r="1085" spans="16:16" s="21" customFormat="1" hidden="1" x14ac:dyDescent="0.2">
      <c r="P1085" s="55"/>
    </row>
    <row r="1086" spans="16:16" s="21" customFormat="1" hidden="1" x14ac:dyDescent="0.2">
      <c r="P1086" s="55"/>
    </row>
    <row r="1087" spans="16:16" s="21" customFormat="1" hidden="1" x14ac:dyDescent="0.2">
      <c r="P1087" s="55"/>
    </row>
    <row r="1088" spans="16:16" s="21" customFormat="1" hidden="1" x14ac:dyDescent="0.2">
      <c r="P1088" s="55"/>
    </row>
    <row r="1089" spans="16:16" s="21" customFormat="1" hidden="1" x14ac:dyDescent="0.2">
      <c r="P1089" s="55"/>
    </row>
    <row r="1090" spans="16:16" s="21" customFormat="1" hidden="1" x14ac:dyDescent="0.2">
      <c r="P1090" s="55"/>
    </row>
    <row r="1091" spans="16:16" s="21" customFormat="1" hidden="1" x14ac:dyDescent="0.2">
      <c r="P1091" s="55"/>
    </row>
    <row r="1092" spans="16:16" s="21" customFormat="1" hidden="1" x14ac:dyDescent="0.2">
      <c r="P1092" s="55"/>
    </row>
    <row r="1093" spans="16:16" s="21" customFormat="1" hidden="1" x14ac:dyDescent="0.2">
      <c r="P1093" s="55"/>
    </row>
    <row r="1094" spans="16:16" s="21" customFormat="1" hidden="1" x14ac:dyDescent="0.2">
      <c r="P1094" s="55"/>
    </row>
    <row r="1095" spans="16:16" s="21" customFormat="1" hidden="1" x14ac:dyDescent="0.2">
      <c r="P1095" s="55"/>
    </row>
    <row r="1096" spans="16:16" s="21" customFormat="1" hidden="1" x14ac:dyDescent="0.2">
      <c r="P1096" s="55"/>
    </row>
    <row r="1097" spans="16:16" s="21" customFormat="1" hidden="1" x14ac:dyDescent="0.2">
      <c r="P1097" s="55"/>
    </row>
    <row r="1098" spans="16:16" s="21" customFormat="1" hidden="1" x14ac:dyDescent="0.2">
      <c r="P1098" s="55"/>
    </row>
    <row r="1099" spans="16:16" s="21" customFormat="1" hidden="1" x14ac:dyDescent="0.2">
      <c r="P1099" s="55"/>
    </row>
    <row r="1100" spans="16:16" s="21" customFormat="1" hidden="1" x14ac:dyDescent="0.2">
      <c r="P1100" s="55"/>
    </row>
    <row r="1101" spans="16:16" s="21" customFormat="1" hidden="1" x14ac:dyDescent="0.2">
      <c r="P1101" s="55"/>
    </row>
    <row r="1102" spans="16:16" s="21" customFormat="1" hidden="1" x14ac:dyDescent="0.2">
      <c r="P1102" s="55"/>
    </row>
    <row r="1103" spans="16:16" s="21" customFormat="1" hidden="1" x14ac:dyDescent="0.2">
      <c r="P1103" s="55"/>
    </row>
    <row r="1104" spans="16:16" s="21" customFormat="1" hidden="1" x14ac:dyDescent="0.2">
      <c r="P1104" s="55"/>
    </row>
    <row r="1105" spans="16:16" s="21" customFormat="1" hidden="1" x14ac:dyDescent="0.2">
      <c r="P1105" s="55"/>
    </row>
    <row r="1106" spans="16:16" s="21" customFormat="1" hidden="1" x14ac:dyDescent="0.2">
      <c r="P1106" s="55"/>
    </row>
    <row r="1107" spans="16:16" s="21" customFormat="1" hidden="1" x14ac:dyDescent="0.2">
      <c r="P1107" s="55"/>
    </row>
    <row r="1108" spans="16:16" s="21" customFormat="1" hidden="1" x14ac:dyDescent="0.2">
      <c r="P1108" s="55"/>
    </row>
    <row r="1109" spans="16:16" s="21" customFormat="1" hidden="1" x14ac:dyDescent="0.2">
      <c r="P1109" s="55"/>
    </row>
    <row r="1110" spans="16:16" s="21" customFormat="1" hidden="1" x14ac:dyDescent="0.2">
      <c r="P1110" s="55"/>
    </row>
    <row r="1111" spans="16:16" s="21" customFormat="1" hidden="1" x14ac:dyDescent="0.2">
      <c r="P1111" s="55"/>
    </row>
    <row r="1112" spans="16:16" s="21" customFormat="1" hidden="1" x14ac:dyDescent="0.2">
      <c r="P1112" s="55"/>
    </row>
    <row r="1113" spans="16:16" s="21" customFormat="1" hidden="1" x14ac:dyDescent="0.2">
      <c r="P1113" s="55"/>
    </row>
    <row r="1114" spans="16:16" s="21" customFormat="1" hidden="1" x14ac:dyDescent="0.2">
      <c r="P1114" s="55"/>
    </row>
    <row r="1115" spans="16:16" s="21" customFormat="1" hidden="1" x14ac:dyDescent="0.2">
      <c r="P1115" s="55"/>
    </row>
    <row r="1116" spans="16:16" s="21" customFormat="1" hidden="1" x14ac:dyDescent="0.2">
      <c r="P1116" s="55"/>
    </row>
    <row r="1117" spans="16:16" s="21" customFormat="1" hidden="1" x14ac:dyDescent="0.2">
      <c r="P1117" s="55"/>
    </row>
    <row r="1118" spans="16:16" s="21" customFormat="1" hidden="1" x14ac:dyDescent="0.2">
      <c r="P1118" s="55"/>
    </row>
    <row r="1119" spans="16:16" s="21" customFormat="1" hidden="1" x14ac:dyDescent="0.2">
      <c r="P1119" s="55"/>
    </row>
    <row r="1120" spans="16:16" s="21" customFormat="1" hidden="1" x14ac:dyDescent="0.2">
      <c r="P1120" s="55"/>
    </row>
    <row r="1121" spans="16:16" s="21" customFormat="1" hidden="1" x14ac:dyDescent="0.2">
      <c r="P1121" s="55"/>
    </row>
    <row r="1122" spans="16:16" s="21" customFormat="1" hidden="1" x14ac:dyDescent="0.2">
      <c r="P1122" s="55"/>
    </row>
    <row r="1123" spans="16:16" s="21" customFormat="1" hidden="1" x14ac:dyDescent="0.2">
      <c r="P1123" s="55"/>
    </row>
    <row r="1124" spans="16:16" s="21" customFormat="1" hidden="1" x14ac:dyDescent="0.2">
      <c r="P1124" s="55"/>
    </row>
    <row r="1125" spans="16:16" s="21" customFormat="1" hidden="1" x14ac:dyDescent="0.2">
      <c r="P1125" s="55"/>
    </row>
    <row r="1126" spans="16:16" s="21" customFormat="1" hidden="1" x14ac:dyDescent="0.2">
      <c r="P1126" s="55"/>
    </row>
    <row r="1127" spans="16:16" s="21" customFormat="1" hidden="1" x14ac:dyDescent="0.2">
      <c r="P1127" s="55"/>
    </row>
    <row r="1128" spans="16:16" s="21" customFormat="1" hidden="1" x14ac:dyDescent="0.2">
      <c r="P1128" s="55"/>
    </row>
    <row r="1129" spans="16:16" s="21" customFormat="1" hidden="1" x14ac:dyDescent="0.2">
      <c r="P1129" s="55"/>
    </row>
    <row r="1130" spans="16:16" s="21" customFormat="1" hidden="1" x14ac:dyDescent="0.2">
      <c r="P1130" s="55"/>
    </row>
    <row r="1131" spans="16:16" s="21" customFormat="1" hidden="1" x14ac:dyDescent="0.2">
      <c r="P1131" s="55"/>
    </row>
    <row r="1132" spans="16:16" s="21" customFormat="1" hidden="1" x14ac:dyDescent="0.2">
      <c r="P1132" s="55"/>
    </row>
    <row r="1133" spans="16:16" s="21" customFormat="1" hidden="1" x14ac:dyDescent="0.2">
      <c r="P1133" s="55"/>
    </row>
    <row r="1134" spans="16:16" s="21" customFormat="1" hidden="1" x14ac:dyDescent="0.2">
      <c r="P1134" s="55"/>
    </row>
    <row r="1135" spans="16:16" s="21" customFormat="1" hidden="1" x14ac:dyDescent="0.2">
      <c r="P1135" s="55"/>
    </row>
    <row r="1136" spans="16:16" s="21" customFormat="1" hidden="1" x14ac:dyDescent="0.2">
      <c r="P1136" s="55"/>
    </row>
    <row r="1137" spans="16:16" s="21" customFormat="1" hidden="1" x14ac:dyDescent="0.2">
      <c r="P1137" s="55"/>
    </row>
    <row r="1138" spans="16:16" s="21" customFormat="1" hidden="1" x14ac:dyDescent="0.2">
      <c r="P1138" s="55"/>
    </row>
    <row r="1139" spans="16:16" s="21" customFormat="1" hidden="1" x14ac:dyDescent="0.2">
      <c r="P1139" s="55"/>
    </row>
    <row r="1140" spans="16:16" s="21" customFormat="1" hidden="1" x14ac:dyDescent="0.2">
      <c r="P1140" s="55"/>
    </row>
    <row r="1141" spans="16:16" s="21" customFormat="1" hidden="1" x14ac:dyDescent="0.2">
      <c r="P1141" s="55"/>
    </row>
    <row r="1142" spans="16:16" s="21" customFormat="1" hidden="1" x14ac:dyDescent="0.2">
      <c r="P1142" s="55"/>
    </row>
    <row r="1143" spans="16:16" s="21" customFormat="1" hidden="1" x14ac:dyDescent="0.2">
      <c r="P1143" s="55"/>
    </row>
    <row r="1144" spans="16:16" s="21" customFormat="1" hidden="1" x14ac:dyDescent="0.2">
      <c r="P1144" s="55"/>
    </row>
    <row r="1145" spans="16:16" s="21" customFormat="1" hidden="1" x14ac:dyDescent="0.2">
      <c r="P1145" s="55"/>
    </row>
    <row r="1146" spans="16:16" s="21" customFormat="1" hidden="1" x14ac:dyDescent="0.2">
      <c r="P1146" s="55"/>
    </row>
    <row r="1147" spans="16:16" s="21" customFormat="1" hidden="1" x14ac:dyDescent="0.2">
      <c r="P1147" s="55"/>
    </row>
    <row r="1148" spans="16:16" s="21" customFormat="1" hidden="1" x14ac:dyDescent="0.2">
      <c r="P1148" s="55"/>
    </row>
    <row r="1149" spans="16:16" s="21" customFormat="1" hidden="1" x14ac:dyDescent="0.2">
      <c r="P1149" s="55"/>
    </row>
    <row r="1150" spans="16:16" s="21" customFormat="1" hidden="1" x14ac:dyDescent="0.2">
      <c r="P1150" s="55"/>
    </row>
    <row r="1151" spans="16:16" s="21" customFormat="1" hidden="1" x14ac:dyDescent="0.2">
      <c r="P1151" s="55"/>
    </row>
    <row r="1152" spans="16:16" s="21" customFormat="1" hidden="1" x14ac:dyDescent="0.2">
      <c r="P1152" s="55"/>
    </row>
    <row r="1153" spans="16:16" s="21" customFormat="1" hidden="1" x14ac:dyDescent="0.2">
      <c r="P1153" s="55"/>
    </row>
    <row r="1154" spans="16:16" s="21" customFormat="1" hidden="1" x14ac:dyDescent="0.2">
      <c r="P1154" s="55"/>
    </row>
    <row r="1155" spans="16:16" s="21" customFormat="1" hidden="1" x14ac:dyDescent="0.2">
      <c r="P1155" s="55"/>
    </row>
    <row r="1156" spans="16:16" s="21" customFormat="1" hidden="1" x14ac:dyDescent="0.2">
      <c r="P1156" s="55"/>
    </row>
    <row r="1157" spans="16:16" s="21" customFormat="1" hidden="1" x14ac:dyDescent="0.2">
      <c r="P1157" s="55"/>
    </row>
    <row r="1158" spans="16:16" s="21" customFormat="1" hidden="1" x14ac:dyDescent="0.2">
      <c r="P1158" s="55"/>
    </row>
    <row r="1159" spans="16:16" s="21" customFormat="1" hidden="1" x14ac:dyDescent="0.2">
      <c r="P1159" s="55"/>
    </row>
    <row r="1160" spans="16:16" s="21" customFormat="1" hidden="1" x14ac:dyDescent="0.2">
      <c r="P1160" s="55"/>
    </row>
    <row r="1161" spans="16:16" s="21" customFormat="1" hidden="1" x14ac:dyDescent="0.2">
      <c r="P1161" s="55"/>
    </row>
    <row r="1162" spans="16:16" s="21" customFormat="1" hidden="1" x14ac:dyDescent="0.2">
      <c r="P1162" s="55"/>
    </row>
    <row r="1163" spans="16:16" s="21" customFormat="1" hidden="1" x14ac:dyDescent="0.2">
      <c r="P1163" s="55"/>
    </row>
    <row r="1164" spans="16:16" s="21" customFormat="1" hidden="1" x14ac:dyDescent="0.2">
      <c r="P1164" s="55"/>
    </row>
    <row r="1165" spans="16:16" s="21" customFormat="1" hidden="1" x14ac:dyDescent="0.2">
      <c r="P1165" s="55"/>
    </row>
    <row r="1166" spans="16:16" s="21" customFormat="1" hidden="1" x14ac:dyDescent="0.2">
      <c r="P1166" s="55"/>
    </row>
    <row r="1167" spans="16:16" s="21" customFormat="1" hidden="1" x14ac:dyDescent="0.2">
      <c r="P1167" s="55"/>
    </row>
    <row r="1168" spans="16:16" s="21" customFormat="1" hidden="1" x14ac:dyDescent="0.2">
      <c r="P1168" s="55"/>
    </row>
    <row r="1169" spans="16:16" s="21" customFormat="1" hidden="1" x14ac:dyDescent="0.2">
      <c r="P1169" s="55"/>
    </row>
    <row r="1170" spans="16:16" s="21" customFormat="1" hidden="1" x14ac:dyDescent="0.2">
      <c r="P1170" s="55"/>
    </row>
    <row r="1171" spans="16:16" s="21" customFormat="1" hidden="1" x14ac:dyDescent="0.2">
      <c r="P1171" s="55"/>
    </row>
    <row r="1172" spans="16:16" s="21" customFormat="1" hidden="1" x14ac:dyDescent="0.2">
      <c r="P1172" s="55"/>
    </row>
    <row r="1173" spans="16:16" s="21" customFormat="1" hidden="1" x14ac:dyDescent="0.2">
      <c r="P1173" s="55"/>
    </row>
    <row r="1174" spans="16:16" s="21" customFormat="1" hidden="1" x14ac:dyDescent="0.2">
      <c r="P1174" s="55"/>
    </row>
    <row r="1175" spans="16:16" s="21" customFormat="1" hidden="1" x14ac:dyDescent="0.2">
      <c r="P1175" s="55"/>
    </row>
    <row r="1176" spans="16:16" s="21" customFormat="1" hidden="1" x14ac:dyDescent="0.2">
      <c r="P1176" s="55"/>
    </row>
    <row r="1177" spans="16:16" s="21" customFormat="1" hidden="1" x14ac:dyDescent="0.2">
      <c r="P1177" s="55"/>
    </row>
    <row r="1178" spans="16:16" s="21" customFormat="1" hidden="1" x14ac:dyDescent="0.2">
      <c r="P1178" s="55"/>
    </row>
    <row r="1179" spans="16:16" s="21" customFormat="1" hidden="1" x14ac:dyDescent="0.2">
      <c r="P1179" s="55"/>
    </row>
    <row r="1180" spans="16:16" s="21" customFormat="1" hidden="1" x14ac:dyDescent="0.2">
      <c r="P1180" s="55"/>
    </row>
    <row r="1181" spans="16:16" s="21" customFormat="1" hidden="1" x14ac:dyDescent="0.2">
      <c r="P1181" s="55"/>
    </row>
    <row r="1182" spans="16:16" s="21" customFormat="1" hidden="1" x14ac:dyDescent="0.2">
      <c r="P1182" s="55"/>
    </row>
    <row r="1183" spans="16:16" s="21" customFormat="1" hidden="1" x14ac:dyDescent="0.2">
      <c r="P1183" s="55"/>
    </row>
    <row r="1184" spans="16:16" s="21" customFormat="1" hidden="1" x14ac:dyDescent="0.2">
      <c r="P1184" s="55"/>
    </row>
    <row r="1185" spans="16:16" s="21" customFormat="1" hidden="1" x14ac:dyDescent="0.2">
      <c r="P1185" s="55"/>
    </row>
    <row r="1186" spans="16:16" s="21" customFormat="1" hidden="1" x14ac:dyDescent="0.2">
      <c r="P1186" s="55"/>
    </row>
    <row r="1187" spans="16:16" s="21" customFormat="1" hidden="1" x14ac:dyDescent="0.2">
      <c r="P1187" s="55"/>
    </row>
    <row r="1188" spans="16:16" s="21" customFormat="1" hidden="1" x14ac:dyDescent="0.2">
      <c r="P1188" s="55"/>
    </row>
    <row r="1189" spans="16:16" s="21" customFormat="1" hidden="1" x14ac:dyDescent="0.2">
      <c r="P1189" s="55"/>
    </row>
    <row r="1190" spans="16:16" s="21" customFormat="1" hidden="1" x14ac:dyDescent="0.2">
      <c r="P1190" s="55"/>
    </row>
    <row r="1191" spans="16:16" s="21" customFormat="1" hidden="1" x14ac:dyDescent="0.2">
      <c r="P1191" s="55"/>
    </row>
    <row r="1192" spans="16:16" s="21" customFormat="1" hidden="1" x14ac:dyDescent="0.2">
      <c r="P1192" s="55"/>
    </row>
    <row r="1193" spans="16:16" s="21" customFormat="1" hidden="1" x14ac:dyDescent="0.2">
      <c r="P1193" s="55"/>
    </row>
    <row r="1194" spans="16:16" s="21" customFormat="1" hidden="1" x14ac:dyDescent="0.2">
      <c r="P1194" s="55"/>
    </row>
    <row r="1195" spans="16:16" s="21" customFormat="1" hidden="1" x14ac:dyDescent="0.2">
      <c r="P1195" s="55"/>
    </row>
    <row r="1196" spans="16:16" s="21" customFormat="1" hidden="1" x14ac:dyDescent="0.2">
      <c r="P1196" s="55"/>
    </row>
    <row r="1197" spans="16:16" s="21" customFormat="1" hidden="1" x14ac:dyDescent="0.2">
      <c r="P1197" s="55"/>
    </row>
    <row r="1198" spans="16:16" s="21" customFormat="1" hidden="1" x14ac:dyDescent="0.2">
      <c r="P1198" s="55"/>
    </row>
    <row r="1199" spans="16:16" s="21" customFormat="1" hidden="1" x14ac:dyDescent="0.2">
      <c r="P1199" s="55"/>
    </row>
    <row r="1200" spans="16:16" s="21" customFormat="1" hidden="1" x14ac:dyDescent="0.2">
      <c r="P1200" s="55"/>
    </row>
    <row r="1201" spans="16:16" s="21" customFormat="1" hidden="1" x14ac:dyDescent="0.2">
      <c r="P1201" s="55"/>
    </row>
    <row r="1202" spans="16:16" s="21" customFormat="1" hidden="1" x14ac:dyDescent="0.2">
      <c r="P1202" s="55"/>
    </row>
    <row r="1203" spans="16:16" s="21" customFormat="1" hidden="1" x14ac:dyDescent="0.2">
      <c r="P1203" s="55"/>
    </row>
    <row r="1204" spans="16:16" s="21" customFormat="1" hidden="1" x14ac:dyDescent="0.2">
      <c r="P1204" s="55"/>
    </row>
    <row r="1205" spans="16:16" s="21" customFormat="1" hidden="1" x14ac:dyDescent="0.2">
      <c r="P1205" s="55"/>
    </row>
    <row r="1206" spans="16:16" s="21" customFormat="1" hidden="1" x14ac:dyDescent="0.2">
      <c r="P1206" s="55"/>
    </row>
    <row r="1207" spans="16:16" s="21" customFormat="1" hidden="1" x14ac:dyDescent="0.2">
      <c r="P1207" s="55"/>
    </row>
    <row r="1208" spans="16:16" s="21" customFormat="1" hidden="1" x14ac:dyDescent="0.2">
      <c r="P1208" s="55"/>
    </row>
    <row r="1209" spans="16:16" s="21" customFormat="1" hidden="1" x14ac:dyDescent="0.2">
      <c r="P1209" s="55"/>
    </row>
    <row r="1210" spans="16:16" s="21" customFormat="1" hidden="1" x14ac:dyDescent="0.2">
      <c r="P1210" s="55"/>
    </row>
    <row r="1211" spans="16:16" s="21" customFormat="1" hidden="1" x14ac:dyDescent="0.2">
      <c r="P1211" s="55"/>
    </row>
    <row r="1212" spans="16:16" s="21" customFormat="1" hidden="1" x14ac:dyDescent="0.2">
      <c r="P1212" s="55"/>
    </row>
    <row r="1213" spans="16:16" s="21" customFormat="1" hidden="1" x14ac:dyDescent="0.2">
      <c r="P1213" s="55"/>
    </row>
    <row r="1214" spans="16:16" s="21" customFormat="1" hidden="1" x14ac:dyDescent="0.2">
      <c r="P1214" s="55"/>
    </row>
    <row r="1215" spans="16:16" s="21" customFormat="1" hidden="1" x14ac:dyDescent="0.2">
      <c r="P1215" s="55"/>
    </row>
    <row r="1216" spans="16:16" s="21" customFormat="1" hidden="1" x14ac:dyDescent="0.2">
      <c r="P1216" s="55"/>
    </row>
    <row r="1217" spans="16:16" s="21" customFormat="1" hidden="1" x14ac:dyDescent="0.2">
      <c r="P1217" s="55"/>
    </row>
    <row r="1218" spans="16:16" s="21" customFormat="1" hidden="1" x14ac:dyDescent="0.2">
      <c r="P1218" s="55"/>
    </row>
    <row r="1219" spans="16:16" s="21" customFormat="1" hidden="1" x14ac:dyDescent="0.2">
      <c r="P1219" s="55"/>
    </row>
    <row r="1220" spans="16:16" s="21" customFormat="1" hidden="1" x14ac:dyDescent="0.2">
      <c r="P1220" s="55"/>
    </row>
    <row r="1221" spans="16:16" s="21" customFormat="1" hidden="1" x14ac:dyDescent="0.2">
      <c r="P1221" s="55"/>
    </row>
    <row r="1222" spans="16:16" s="21" customFormat="1" hidden="1" x14ac:dyDescent="0.2">
      <c r="P1222" s="55"/>
    </row>
    <row r="1223" spans="16:16" s="21" customFormat="1" hidden="1" x14ac:dyDescent="0.2">
      <c r="P1223" s="55"/>
    </row>
    <row r="1224" spans="16:16" s="21" customFormat="1" hidden="1" x14ac:dyDescent="0.2">
      <c r="P1224" s="55"/>
    </row>
    <row r="1225" spans="16:16" s="21" customFormat="1" hidden="1" x14ac:dyDescent="0.2">
      <c r="P1225" s="55"/>
    </row>
    <row r="1226" spans="16:16" s="21" customFormat="1" hidden="1" x14ac:dyDescent="0.2">
      <c r="P1226" s="55"/>
    </row>
    <row r="1227" spans="16:16" s="21" customFormat="1" hidden="1" x14ac:dyDescent="0.2">
      <c r="P1227" s="55"/>
    </row>
    <row r="1228" spans="16:16" s="21" customFormat="1" hidden="1" x14ac:dyDescent="0.2">
      <c r="P1228" s="55"/>
    </row>
    <row r="1229" spans="16:16" s="21" customFormat="1" hidden="1" x14ac:dyDescent="0.2">
      <c r="P1229" s="55"/>
    </row>
    <row r="1230" spans="16:16" s="21" customFormat="1" hidden="1" x14ac:dyDescent="0.2">
      <c r="P1230" s="55"/>
    </row>
    <row r="1231" spans="16:16" s="21" customFormat="1" hidden="1" x14ac:dyDescent="0.2">
      <c r="P1231" s="55"/>
    </row>
    <row r="1232" spans="16:16" s="21" customFormat="1" hidden="1" x14ac:dyDescent="0.2">
      <c r="P1232" s="55"/>
    </row>
    <row r="1233" spans="16:16" s="21" customFormat="1" hidden="1" x14ac:dyDescent="0.2">
      <c r="P1233" s="55"/>
    </row>
    <row r="1234" spans="16:16" s="21" customFormat="1" hidden="1" x14ac:dyDescent="0.2">
      <c r="P1234" s="55"/>
    </row>
    <row r="1235" spans="16:16" s="21" customFormat="1" hidden="1" x14ac:dyDescent="0.2">
      <c r="P1235" s="55"/>
    </row>
    <row r="1236" spans="16:16" s="21" customFormat="1" hidden="1" x14ac:dyDescent="0.2">
      <c r="P1236" s="55"/>
    </row>
    <row r="1237" spans="16:16" s="21" customFormat="1" hidden="1" x14ac:dyDescent="0.2">
      <c r="P1237" s="55"/>
    </row>
    <row r="1238" spans="16:16" s="21" customFormat="1" hidden="1" x14ac:dyDescent="0.2">
      <c r="P1238" s="55"/>
    </row>
    <row r="1239" spans="16:16" s="21" customFormat="1" hidden="1" x14ac:dyDescent="0.2">
      <c r="P1239" s="55"/>
    </row>
    <row r="1240" spans="16:16" s="21" customFormat="1" hidden="1" x14ac:dyDescent="0.2">
      <c r="P1240" s="55"/>
    </row>
    <row r="1241" spans="16:16" s="21" customFormat="1" hidden="1" x14ac:dyDescent="0.2">
      <c r="P1241" s="55"/>
    </row>
    <row r="1242" spans="16:16" s="21" customFormat="1" hidden="1" x14ac:dyDescent="0.2">
      <c r="P1242" s="55"/>
    </row>
    <row r="1243" spans="16:16" s="21" customFormat="1" hidden="1" x14ac:dyDescent="0.2">
      <c r="P1243" s="55"/>
    </row>
    <row r="1244" spans="16:16" s="21" customFormat="1" hidden="1" x14ac:dyDescent="0.2">
      <c r="P1244" s="55"/>
    </row>
    <row r="1245" spans="16:16" s="21" customFormat="1" hidden="1" x14ac:dyDescent="0.2">
      <c r="P1245" s="55"/>
    </row>
    <row r="1246" spans="16:16" s="21" customFormat="1" hidden="1" x14ac:dyDescent="0.2">
      <c r="P1246" s="55"/>
    </row>
    <row r="1247" spans="16:16" s="21" customFormat="1" hidden="1" x14ac:dyDescent="0.2">
      <c r="P1247" s="55"/>
    </row>
    <row r="1248" spans="16:16" s="21" customFormat="1" hidden="1" x14ac:dyDescent="0.2">
      <c r="P1248" s="55"/>
    </row>
    <row r="1249" spans="16:16" s="21" customFormat="1" hidden="1" x14ac:dyDescent="0.2">
      <c r="P1249" s="55"/>
    </row>
    <row r="1250" spans="16:16" s="21" customFormat="1" hidden="1" x14ac:dyDescent="0.2">
      <c r="P1250" s="55"/>
    </row>
    <row r="1251" spans="16:16" s="21" customFormat="1" hidden="1" x14ac:dyDescent="0.2">
      <c r="P1251" s="55"/>
    </row>
    <row r="1252" spans="16:16" s="21" customFormat="1" hidden="1" x14ac:dyDescent="0.2">
      <c r="P1252" s="55"/>
    </row>
    <row r="1253" spans="16:16" s="21" customFormat="1" hidden="1" x14ac:dyDescent="0.2">
      <c r="P1253" s="55"/>
    </row>
    <row r="1254" spans="16:16" s="21" customFormat="1" hidden="1" x14ac:dyDescent="0.2">
      <c r="P1254" s="55"/>
    </row>
    <row r="1255" spans="16:16" s="21" customFormat="1" hidden="1" x14ac:dyDescent="0.2">
      <c r="P1255" s="55"/>
    </row>
    <row r="1256" spans="16:16" s="21" customFormat="1" hidden="1" x14ac:dyDescent="0.2">
      <c r="P1256" s="55"/>
    </row>
    <row r="1257" spans="16:16" s="21" customFormat="1" hidden="1" x14ac:dyDescent="0.2">
      <c r="P1257" s="55"/>
    </row>
    <row r="1258" spans="16:16" s="21" customFormat="1" hidden="1" x14ac:dyDescent="0.2">
      <c r="P1258" s="55"/>
    </row>
    <row r="1259" spans="16:16" s="21" customFormat="1" hidden="1" x14ac:dyDescent="0.2">
      <c r="P1259" s="55"/>
    </row>
    <row r="1260" spans="16:16" s="21" customFormat="1" hidden="1" x14ac:dyDescent="0.2">
      <c r="P1260" s="55"/>
    </row>
    <row r="1261" spans="16:16" s="21" customFormat="1" hidden="1" x14ac:dyDescent="0.2">
      <c r="P1261" s="55"/>
    </row>
    <row r="1262" spans="16:16" s="21" customFormat="1" hidden="1" x14ac:dyDescent="0.2">
      <c r="P1262" s="55"/>
    </row>
    <row r="1263" spans="16:16" s="21" customFormat="1" hidden="1" x14ac:dyDescent="0.2">
      <c r="P1263" s="55"/>
    </row>
    <row r="1264" spans="16:16" s="21" customFormat="1" hidden="1" x14ac:dyDescent="0.2">
      <c r="P1264" s="55"/>
    </row>
    <row r="1265" spans="16:16" s="21" customFormat="1" hidden="1" x14ac:dyDescent="0.2">
      <c r="P1265" s="55"/>
    </row>
    <row r="1266" spans="16:16" s="21" customFormat="1" hidden="1" x14ac:dyDescent="0.2">
      <c r="P1266" s="55"/>
    </row>
    <row r="1267" spans="16:16" s="21" customFormat="1" hidden="1" x14ac:dyDescent="0.2">
      <c r="P1267" s="55"/>
    </row>
    <row r="1268" spans="16:16" s="21" customFormat="1" hidden="1" x14ac:dyDescent="0.2">
      <c r="P1268" s="55"/>
    </row>
    <row r="1269" spans="16:16" s="21" customFormat="1" hidden="1" x14ac:dyDescent="0.2">
      <c r="P1269" s="55"/>
    </row>
    <row r="1270" spans="16:16" s="21" customFormat="1" hidden="1" x14ac:dyDescent="0.2">
      <c r="P1270" s="55"/>
    </row>
    <row r="1271" spans="16:16" s="21" customFormat="1" hidden="1" x14ac:dyDescent="0.2">
      <c r="P1271" s="55"/>
    </row>
    <row r="1272" spans="16:16" s="21" customFormat="1" hidden="1" x14ac:dyDescent="0.2">
      <c r="P1272" s="55"/>
    </row>
    <row r="1273" spans="16:16" s="21" customFormat="1" hidden="1" x14ac:dyDescent="0.2">
      <c r="P1273" s="55"/>
    </row>
    <row r="1274" spans="16:16" s="21" customFormat="1" hidden="1" x14ac:dyDescent="0.2">
      <c r="P1274" s="55"/>
    </row>
    <row r="1275" spans="16:16" s="21" customFormat="1" hidden="1" x14ac:dyDescent="0.2">
      <c r="P1275" s="55"/>
    </row>
    <row r="1276" spans="16:16" s="21" customFormat="1" hidden="1" x14ac:dyDescent="0.2">
      <c r="P1276" s="55"/>
    </row>
    <row r="1277" spans="16:16" s="21" customFormat="1" hidden="1" x14ac:dyDescent="0.2">
      <c r="P1277" s="55"/>
    </row>
    <row r="1278" spans="16:16" s="21" customFormat="1" hidden="1" x14ac:dyDescent="0.2">
      <c r="P1278" s="55"/>
    </row>
    <row r="1279" spans="16:16" s="21" customFormat="1" hidden="1" x14ac:dyDescent="0.2">
      <c r="P1279" s="55"/>
    </row>
    <row r="1280" spans="16:16" s="21" customFormat="1" hidden="1" x14ac:dyDescent="0.2">
      <c r="P1280" s="55"/>
    </row>
    <row r="1281" spans="16:16" s="21" customFormat="1" hidden="1" x14ac:dyDescent="0.2">
      <c r="P1281" s="55"/>
    </row>
    <row r="1282" spans="16:16" s="21" customFormat="1" hidden="1" x14ac:dyDescent="0.2">
      <c r="P1282" s="55"/>
    </row>
    <row r="1283" spans="16:16" s="21" customFormat="1" hidden="1" x14ac:dyDescent="0.2">
      <c r="P1283" s="55"/>
    </row>
    <row r="1284" spans="16:16" s="21" customFormat="1" hidden="1" x14ac:dyDescent="0.2">
      <c r="P1284" s="55"/>
    </row>
    <row r="1285" spans="16:16" s="21" customFormat="1" hidden="1" x14ac:dyDescent="0.2">
      <c r="P1285" s="55"/>
    </row>
    <row r="1286" spans="16:16" s="21" customFormat="1" hidden="1" x14ac:dyDescent="0.2">
      <c r="P1286" s="55"/>
    </row>
    <row r="1287" spans="16:16" s="21" customFormat="1" hidden="1" x14ac:dyDescent="0.2">
      <c r="P1287" s="55"/>
    </row>
    <row r="1288" spans="16:16" s="21" customFormat="1" hidden="1" x14ac:dyDescent="0.2">
      <c r="P1288" s="55"/>
    </row>
    <row r="1289" spans="16:16" s="21" customFormat="1" hidden="1" x14ac:dyDescent="0.2">
      <c r="P1289" s="55"/>
    </row>
    <row r="1290" spans="16:16" s="21" customFormat="1" hidden="1" x14ac:dyDescent="0.2">
      <c r="P1290" s="55"/>
    </row>
    <row r="1291" spans="16:16" s="21" customFormat="1" hidden="1" x14ac:dyDescent="0.2">
      <c r="P1291" s="55"/>
    </row>
    <row r="1292" spans="16:16" s="21" customFormat="1" hidden="1" x14ac:dyDescent="0.2">
      <c r="P1292" s="55"/>
    </row>
    <row r="1293" spans="16:16" s="21" customFormat="1" hidden="1" x14ac:dyDescent="0.2">
      <c r="P1293" s="55"/>
    </row>
    <row r="1294" spans="16:16" s="21" customFormat="1" hidden="1" x14ac:dyDescent="0.2">
      <c r="P1294" s="55"/>
    </row>
    <row r="1295" spans="16:16" s="21" customFormat="1" hidden="1" x14ac:dyDescent="0.2">
      <c r="P1295" s="55"/>
    </row>
    <row r="1296" spans="16:16" s="21" customFormat="1" hidden="1" x14ac:dyDescent="0.2">
      <c r="P1296" s="55"/>
    </row>
    <row r="1297" spans="16:16" s="21" customFormat="1" hidden="1" x14ac:dyDescent="0.2">
      <c r="P1297" s="55"/>
    </row>
    <row r="1298" spans="16:16" s="21" customFormat="1" hidden="1" x14ac:dyDescent="0.2">
      <c r="P1298" s="55"/>
    </row>
    <row r="1299" spans="16:16" s="21" customFormat="1" hidden="1" x14ac:dyDescent="0.2">
      <c r="P1299" s="55"/>
    </row>
    <row r="1300" spans="16:16" s="21" customFormat="1" hidden="1" x14ac:dyDescent="0.2">
      <c r="P1300" s="55"/>
    </row>
    <row r="1301" spans="16:16" s="21" customFormat="1" hidden="1" x14ac:dyDescent="0.2">
      <c r="P1301" s="55"/>
    </row>
    <row r="1302" spans="16:16" s="21" customFormat="1" hidden="1" x14ac:dyDescent="0.2">
      <c r="P1302" s="55"/>
    </row>
    <row r="1303" spans="16:16" s="21" customFormat="1" hidden="1" x14ac:dyDescent="0.2">
      <c r="P1303" s="55"/>
    </row>
    <row r="1304" spans="16:16" s="21" customFormat="1" hidden="1" x14ac:dyDescent="0.2">
      <c r="P1304" s="55"/>
    </row>
    <row r="1305" spans="16:16" s="21" customFormat="1" hidden="1" x14ac:dyDescent="0.2">
      <c r="P1305" s="55"/>
    </row>
    <row r="1306" spans="16:16" s="21" customFormat="1" hidden="1" x14ac:dyDescent="0.2">
      <c r="P1306" s="55"/>
    </row>
    <row r="1307" spans="16:16" s="21" customFormat="1" hidden="1" x14ac:dyDescent="0.2">
      <c r="P1307" s="55"/>
    </row>
    <row r="1308" spans="16:16" s="21" customFormat="1" hidden="1" x14ac:dyDescent="0.2">
      <c r="P1308" s="55"/>
    </row>
    <row r="1309" spans="16:16" s="21" customFormat="1" hidden="1" x14ac:dyDescent="0.2">
      <c r="P1309" s="55"/>
    </row>
    <row r="1310" spans="16:16" s="21" customFormat="1" hidden="1" x14ac:dyDescent="0.2">
      <c r="P1310" s="55"/>
    </row>
    <row r="1311" spans="16:16" s="21" customFormat="1" hidden="1" x14ac:dyDescent="0.2">
      <c r="P1311" s="55"/>
    </row>
    <row r="1312" spans="16:16" s="21" customFormat="1" hidden="1" x14ac:dyDescent="0.2">
      <c r="P1312" s="55"/>
    </row>
    <row r="1313" spans="16:16" s="21" customFormat="1" hidden="1" x14ac:dyDescent="0.2">
      <c r="P1313" s="55"/>
    </row>
    <row r="1314" spans="16:16" s="21" customFormat="1" hidden="1" x14ac:dyDescent="0.2">
      <c r="P1314" s="55"/>
    </row>
    <row r="1315" spans="16:16" s="21" customFormat="1" hidden="1" x14ac:dyDescent="0.2">
      <c r="P1315" s="55"/>
    </row>
    <row r="1316" spans="16:16" s="21" customFormat="1" hidden="1" x14ac:dyDescent="0.2">
      <c r="P1316" s="55"/>
    </row>
    <row r="1317" spans="16:16" s="21" customFormat="1" hidden="1" x14ac:dyDescent="0.2">
      <c r="P1317" s="55"/>
    </row>
    <row r="1318" spans="16:16" s="21" customFormat="1" hidden="1" x14ac:dyDescent="0.2">
      <c r="P1318" s="55"/>
    </row>
    <row r="1319" spans="16:16" s="21" customFormat="1" hidden="1" x14ac:dyDescent="0.2">
      <c r="P1319" s="55"/>
    </row>
    <row r="1320" spans="16:16" s="21" customFormat="1" hidden="1" x14ac:dyDescent="0.2">
      <c r="P1320" s="55"/>
    </row>
    <row r="1321" spans="16:16" s="21" customFormat="1" hidden="1" x14ac:dyDescent="0.2">
      <c r="P1321" s="55"/>
    </row>
    <row r="1322" spans="16:16" s="21" customFormat="1" hidden="1" x14ac:dyDescent="0.2">
      <c r="P1322" s="55"/>
    </row>
    <row r="1323" spans="16:16" s="21" customFormat="1" hidden="1" x14ac:dyDescent="0.2">
      <c r="P1323" s="55"/>
    </row>
    <row r="1324" spans="16:16" s="21" customFormat="1" hidden="1" x14ac:dyDescent="0.2">
      <c r="P1324" s="55"/>
    </row>
    <row r="1325" spans="16:16" s="21" customFormat="1" hidden="1" x14ac:dyDescent="0.2">
      <c r="P1325" s="55"/>
    </row>
    <row r="1326" spans="16:16" s="21" customFormat="1" hidden="1" x14ac:dyDescent="0.2">
      <c r="P1326" s="55"/>
    </row>
    <row r="1327" spans="16:16" s="21" customFormat="1" hidden="1" x14ac:dyDescent="0.2">
      <c r="P1327" s="55"/>
    </row>
    <row r="1328" spans="16:16" s="21" customFormat="1" hidden="1" x14ac:dyDescent="0.2">
      <c r="P1328" s="55"/>
    </row>
    <row r="1329" spans="16:16" s="21" customFormat="1" hidden="1" x14ac:dyDescent="0.2">
      <c r="P1329" s="55"/>
    </row>
    <row r="1330" spans="16:16" s="21" customFormat="1" hidden="1" x14ac:dyDescent="0.2">
      <c r="P1330" s="55"/>
    </row>
    <row r="1331" spans="16:16" s="21" customFormat="1" hidden="1" x14ac:dyDescent="0.2">
      <c r="P1331" s="55"/>
    </row>
    <row r="1332" spans="16:16" s="21" customFormat="1" hidden="1" x14ac:dyDescent="0.2">
      <c r="P1332" s="55"/>
    </row>
    <row r="1333" spans="16:16" s="21" customFormat="1" hidden="1" x14ac:dyDescent="0.2">
      <c r="P1333" s="55"/>
    </row>
    <row r="1334" spans="16:16" s="21" customFormat="1" hidden="1" x14ac:dyDescent="0.2">
      <c r="P1334" s="55"/>
    </row>
    <row r="1335" spans="16:16" s="21" customFormat="1" hidden="1" x14ac:dyDescent="0.2">
      <c r="P1335" s="55"/>
    </row>
    <row r="1336" spans="16:16" s="21" customFormat="1" hidden="1" x14ac:dyDescent="0.2">
      <c r="P1336" s="55"/>
    </row>
    <row r="1337" spans="16:16" s="21" customFormat="1" hidden="1" x14ac:dyDescent="0.2">
      <c r="P1337" s="55"/>
    </row>
    <row r="1338" spans="16:16" s="21" customFormat="1" hidden="1" x14ac:dyDescent="0.2">
      <c r="P1338" s="55"/>
    </row>
    <row r="1339" spans="16:16" s="21" customFormat="1" hidden="1" x14ac:dyDescent="0.2">
      <c r="P1339" s="55"/>
    </row>
    <row r="1340" spans="16:16" s="21" customFormat="1" hidden="1" x14ac:dyDescent="0.2">
      <c r="P1340" s="55"/>
    </row>
    <row r="1341" spans="16:16" s="21" customFormat="1" hidden="1" x14ac:dyDescent="0.2">
      <c r="P1341" s="55"/>
    </row>
    <row r="1342" spans="16:16" s="21" customFormat="1" hidden="1" x14ac:dyDescent="0.2">
      <c r="P1342" s="55"/>
    </row>
    <row r="1343" spans="16:16" s="21" customFormat="1" hidden="1" x14ac:dyDescent="0.2">
      <c r="P1343" s="55"/>
    </row>
    <row r="1344" spans="16:16" s="21" customFormat="1" hidden="1" x14ac:dyDescent="0.2">
      <c r="P1344" s="55"/>
    </row>
    <row r="1345" spans="16:16" s="21" customFormat="1" hidden="1" x14ac:dyDescent="0.2">
      <c r="P1345" s="55"/>
    </row>
    <row r="1346" spans="16:16" s="21" customFormat="1" hidden="1" x14ac:dyDescent="0.2">
      <c r="P1346" s="55"/>
    </row>
    <row r="1347" spans="16:16" s="21" customFormat="1" hidden="1" x14ac:dyDescent="0.2">
      <c r="P1347" s="55"/>
    </row>
    <row r="1348" spans="16:16" s="21" customFormat="1" hidden="1" x14ac:dyDescent="0.2">
      <c r="P1348" s="55"/>
    </row>
    <row r="1349" spans="16:16" s="21" customFormat="1" hidden="1" x14ac:dyDescent="0.2">
      <c r="P1349" s="55"/>
    </row>
    <row r="1350" spans="16:16" s="21" customFormat="1" hidden="1" x14ac:dyDescent="0.2">
      <c r="P1350" s="55"/>
    </row>
    <row r="1351" spans="16:16" s="21" customFormat="1" hidden="1" x14ac:dyDescent="0.2">
      <c r="P1351" s="55"/>
    </row>
    <row r="1352" spans="16:16" s="21" customFormat="1" hidden="1" x14ac:dyDescent="0.2">
      <c r="P1352" s="55"/>
    </row>
    <row r="1353" spans="16:16" s="21" customFormat="1" hidden="1" x14ac:dyDescent="0.2">
      <c r="P1353" s="55"/>
    </row>
    <row r="1354" spans="16:16" s="21" customFormat="1" hidden="1" x14ac:dyDescent="0.2">
      <c r="P1354" s="55"/>
    </row>
    <row r="1355" spans="16:16" s="21" customFormat="1" hidden="1" x14ac:dyDescent="0.2">
      <c r="P1355" s="55"/>
    </row>
    <row r="1356" spans="16:16" s="21" customFormat="1" hidden="1" x14ac:dyDescent="0.2">
      <c r="P1356" s="55"/>
    </row>
    <row r="1357" spans="16:16" s="21" customFormat="1" hidden="1" x14ac:dyDescent="0.2">
      <c r="P1357" s="55"/>
    </row>
    <row r="1358" spans="16:16" s="21" customFormat="1" hidden="1" x14ac:dyDescent="0.2">
      <c r="P1358" s="55"/>
    </row>
    <row r="1359" spans="16:16" s="21" customFormat="1" hidden="1" x14ac:dyDescent="0.2">
      <c r="P1359" s="55"/>
    </row>
    <row r="1360" spans="16:16" s="21" customFormat="1" hidden="1" x14ac:dyDescent="0.2">
      <c r="P1360" s="55"/>
    </row>
    <row r="1361" spans="16:16" s="21" customFormat="1" hidden="1" x14ac:dyDescent="0.2">
      <c r="P1361" s="55"/>
    </row>
    <row r="1362" spans="16:16" s="21" customFormat="1" hidden="1" x14ac:dyDescent="0.2">
      <c r="P1362" s="55"/>
    </row>
    <row r="1363" spans="16:16" s="21" customFormat="1" hidden="1" x14ac:dyDescent="0.2">
      <c r="P1363" s="55"/>
    </row>
    <row r="1364" spans="16:16" s="21" customFormat="1" hidden="1" x14ac:dyDescent="0.2">
      <c r="P1364" s="55"/>
    </row>
    <row r="1365" spans="16:16" s="21" customFormat="1" hidden="1" x14ac:dyDescent="0.2">
      <c r="P1365" s="55"/>
    </row>
    <row r="1366" spans="16:16" s="21" customFormat="1" hidden="1" x14ac:dyDescent="0.2">
      <c r="P1366" s="55"/>
    </row>
    <row r="1367" spans="16:16" s="21" customFormat="1" hidden="1" x14ac:dyDescent="0.2">
      <c r="P1367" s="55"/>
    </row>
    <row r="1368" spans="16:16" s="21" customFormat="1" hidden="1" x14ac:dyDescent="0.2">
      <c r="P1368" s="55"/>
    </row>
    <row r="1369" spans="16:16" s="21" customFormat="1" hidden="1" x14ac:dyDescent="0.2">
      <c r="P1369" s="55"/>
    </row>
    <row r="1370" spans="16:16" s="21" customFormat="1" hidden="1" x14ac:dyDescent="0.2">
      <c r="P1370" s="55"/>
    </row>
    <row r="1371" spans="16:16" s="21" customFormat="1" hidden="1" x14ac:dyDescent="0.2">
      <c r="P1371" s="55"/>
    </row>
    <row r="1372" spans="16:16" s="21" customFormat="1" hidden="1" x14ac:dyDescent="0.2">
      <c r="P1372" s="55"/>
    </row>
    <row r="1373" spans="16:16" s="21" customFormat="1" hidden="1" x14ac:dyDescent="0.2">
      <c r="P1373" s="55"/>
    </row>
    <row r="1374" spans="16:16" s="21" customFormat="1" hidden="1" x14ac:dyDescent="0.2">
      <c r="P1374" s="55"/>
    </row>
    <row r="1375" spans="16:16" s="21" customFormat="1" hidden="1" x14ac:dyDescent="0.2">
      <c r="P1375" s="55"/>
    </row>
    <row r="1376" spans="16:16" s="21" customFormat="1" hidden="1" x14ac:dyDescent="0.2">
      <c r="P1376" s="55"/>
    </row>
    <row r="1377" spans="16:16" s="21" customFormat="1" hidden="1" x14ac:dyDescent="0.2">
      <c r="P1377" s="55"/>
    </row>
    <row r="1378" spans="16:16" s="21" customFormat="1" hidden="1" x14ac:dyDescent="0.2">
      <c r="P1378" s="55"/>
    </row>
    <row r="1379" spans="16:16" s="21" customFormat="1" hidden="1" x14ac:dyDescent="0.2">
      <c r="P1379" s="55"/>
    </row>
    <row r="1380" spans="16:16" s="21" customFormat="1" hidden="1" x14ac:dyDescent="0.2">
      <c r="P1380" s="55"/>
    </row>
    <row r="1381" spans="16:16" s="21" customFormat="1" hidden="1" x14ac:dyDescent="0.2">
      <c r="P1381" s="55"/>
    </row>
    <row r="1382" spans="16:16" s="21" customFormat="1" hidden="1" x14ac:dyDescent="0.2">
      <c r="P1382" s="55"/>
    </row>
    <row r="1383" spans="16:16" s="21" customFormat="1" hidden="1" x14ac:dyDescent="0.2">
      <c r="P1383" s="55"/>
    </row>
    <row r="1384" spans="16:16" s="21" customFormat="1" hidden="1" x14ac:dyDescent="0.2">
      <c r="P1384" s="55"/>
    </row>
    <row r="1385" spans="16:16" s="21" customFormat="1" hidden="1" x14ac:dyDescent="0.2">
      <c r="P1385" s="55"/>
    </row>
    <row r="1386" spans="16:16" s="21" customFormat="1" hidden="1" x14ac:dyDescent="0.2">
      <c r="P1386" s="55"/>
    </row>
    <row r="1387" spans="16:16" s="21" customFormat="1" hidden="1" x14ac:dyDescent="0.2">
      <c r="P1387" s="55"/>
    </row>
    <row r="1388" spans="16:16" s="21" customFormat="1" hidden="1" x14ac:dyDescent="0.2">
      <c r="P1388" s="55"/>
    </row>
    <row r="1389" spans="16:16" s="21" customFormat="1" hidden="1" x14ac:dyDescent="0.2">
      <c r="P1389" s="55"/>
    </row>
    <row r="1390" spans="16:16" s="21" customFormat="1" hidden="1" x14ac:dyDescent="0.2">
      <c r="P1390" s="55"/>
    </row>
    <row r="1391" spans="16:16" s="21" customFormat="1" hidden="1" x14ac:dyDescent="0.2">
      <c r="P1391" s="55"/>
    </row>
    <row r="1392" spans="16:16" s="21" customFormat="1" hidden="1" x14ac:dyDescent="0.2">
      <c r="P1392" s="55"/>
    </row>
    <row r="1393" spans="16:16" s="21" customFormat="1" hidden="1" x14ac:dyDescent="0.2">
      <c r="P1393" s="55"/>
    </row>
    <row r="1394" spans="16:16" s="21" customFormat="1" hidden="1" x14ac:dyDescent="0.2">
      <c r="P1394" s="55"/>
    </row>
    <row r="1395" spans="16:16" s="21" customFormat="1" hidden="1" x14ac:dyDescent="0.2">
      <c r="P1395" s="55"/>
    </row>
    <row r="1396" spans="16:16" s="21" customFormat="1" hidden="1" x14ac:dyDescent="0.2">
      <c r="P1396" s="55"/>
    </row>
    <row r="1397" spans="16:16" s="21" customFormat="1" hidden="1" x14ac:dyDescent="0.2">
      <c r="P1397" s="55"/>
    </row>
    <row r="1398" spans="16:16" s="21" customFormat="1" hidden="1" x14ac:dyDescent="0.2">
      <c r="P1398" s="55"/>
    </row>
    <row r="1399" spans="16:16" s="21" customFormat="1" hidden="1" x14ac:dyDescent="0.2">
      <c r="P1399" s="55"/>
    </row>
    <row r="1400" spans="16:16" s="21" customFormat="1" hidden="1" x14ac:dyDescent="0.2">
      <c r="P1400" s="55"/>
    </row>
    <row r="1401" spans="16:16" s="21" customFormat="1" hidden="1" x14ac:dyDescent="0.2">
      <c r="P1401" s="55"/>
    </row>
    <row r="1402" spans="16:16" s="21" customFormat="1" hidden="1" x14ac:dyDescent="0.2">
      <c r="P1402" s="55"/>
    </row>
    <row r="1403" spans="16:16" s="21" customFormat="1" hidden="1" x14ac:dyDescent="0.2">
      <c r="P1403" s="55"/>
    </row>
    <row r="1404" spans="16:16" s="21" customFormat="1" hidden="1" x14ac:dyDescent="0.2">
      <c r="P1404" s="55"/>
    </row>
    <row r="1405" spans="16:16" s="21" customFormat="1" hidden="1" x14ac:dyDescent="0.2">
      <c r="P1405" s="55"/>
    </row>
    <row r="1406" spans="16:16" s="21" customFormat="1" hidden="1" x14ac:dyDescent="0.2">
      <c r="P1406" s="55"/>
    </row>
    <row r="1407" spans="16:16" s="21" customFormat="1" hidden="1" x14ac:dyDescent="0.2">
      <c r="P1407" s="55"/>
    </row>
    <row r="1408" spans="16:16" s="21" customFormat="1" hidden="1" x14ac:dyDescent="0.2">
      <c r="P1408" s="55"/>
    </row>
    <row r="1409" spans="16:16" s="21" customFormat="1" hidden="1" x14ac:dyDescent="0.2">
      <c r="P1409" s="55"/>
    </row>
    <row r="1410" spans="16:16" s="21" customFormat="1" hidden="1" x14ac:dyDescent="0.2">
      <c r="P1410" s="55"/>
    </row>
    <row r="1411" spans="16:16" s="21" customFormat="1" hidden="1" x14ac:dyDescent="0.2">
      <c r="P1411" s="55"/>
    </row>
    <row r="1412" spans="16:16" s="21" customFormat="1" hidden="1" x14ac:dyDescent="0.2">
      <c r="P1412" s="55"/>
    </row>
    <row r="1413" spans="16:16" s="21" customFormat="1" hidden="1" x14ac:dyDescent="0.2">
      <c r="P1413" s="55"/>
    </row>
    <row r="1414" spans="16:16" s="21" customFormat="1" hidden="1" x14ac:dyDescent="0.2">
      <c r="P1414" s="55"/>
    </row>
    <row r="1415" spans="16:16" s="21" customFormat="1" hidden="1" x14ac:dyDescent="0.2">
      <c r="P1415" s="55"/>
    </row>
    <row r="1416" spans="16:16" s="21" customFormat="1" hidden="1" x14ac:dyDescent="0.2">
      <c r="P1416" s="55"/>
    </row>
    <row r="1417" spans="16:16" s="21" customFormat="1" hidden="1" x14ac:dyDescent="0.2">
      <c r="P1417" s="55"/>
    </row>
    <row r="1418" spans="16:16" s="21" customFormat="1" hidden="1" x14ac:dyDescent="0.2">
      <c r="P1418" s="55"/>
    </row>
    <row r="1419" spans="16:16" s="21" customFormat="1" hidden="1" x14ac:dyDescent="0.2">
      <c r="P1419" s="55"/>
    </row>
    <row r="1420" spans="16:16" s="21" customFormat="1" hidden="1" x14ac:dyDescent="0.2">
      <c r="P1420" s="55"/>
    </row>
    <row r="1421" spans="16:16" s="21" customFormat="1" hidden="1" x14ac:dyDescent="0.2">
      <c r="P1421" s="55"/>
    </row>
    <row r="1422" spans="16:16" s="21" customFormat="1" hidden="1" x14ac:dyDescent="0.2">
      <c r="P1422" s="55"/>
    </row>
    <row r="1423" spans="16:16" s="21" customFormat="1" hidden="1" x14ac:dyDescent="0.2">
      <c r="P1423" s="55"/>
    </row>
    <row r="1424" spans="16:16" s="21" customFormat="1" hidden="1" x14ac:dyDescent="0.2">
      <c r="P1424" s="55"/>
    </row>
    <row r="1425" spans="16:16" s="21" customFormat="1" hidden="1" x14ac:dyDescent="0.2">
      <c r="P1425" s="55"/>
    </row>
    <row r="1426" spans="16:16" s="21" customFormat="1" hidden="1" x14ac:dyDescent="0.2">
      <c r="P1426" s="55"/>
    </row>
    <row r="1427" spans="16:16" s="21" customFormat="1" hidden="1" x14ac:dyDescent="0.2">
      <c r="P1427" s="55"/>
    </row>
    <row r="1428" spans="16:16" s="21" customFormat="1" hidden="1" x14ac:dyDescent="0.2">
      <c r="P1428" s="55"/>
    </row>
    <row r="1429" spans="16:16" s="21" customFormat="1" hidden="1" x14ac:dyDescent="0.2">
      <c r="P1429" s="55"/>
    </row>
    <row r="1430" spans="16:16" s="21" customFormat="1" hidden="1" x14ac:dyDescent="0.2">
      <c r="P1430" s="55"/>
    </row>
    <row r="1431" spans="16:16" s="21" customFormat="1" hidden="1" x14ac:dyDescent="0.2">
      <c r="P1431" s="55"/>
    </row>
    <row r="1432" spans="16:16" s="21" customFormat="1" hidden="1" x14ac:dyDescent="0.2">
      <c r="P1432" s="55"/>
    </row>
    <row r="1433" spans="16:16" s="21" customFormat="1" hidden="1" x14ac:dyDescent="0.2">
      <c r="P1433" s="55"/>
    </row>
    <row r="1434" spans="16:16" s="21" customFormat="1" hidden="1" x14ac:dyDescent="0.2">
      <c r="P1434" s="55"/>
    </row>
    <row r="1435" spans="16:16" s="21" customFormat="1" hidden="1" x14ac:dyDescent="0.2">
      <c r="P1435" s="55"/>
    </row>
    <row r="1436" spans="16:16" s="21" customFormat="1" hidden="1" x14ac:dyDescent="0.2">
      <c r="P1436" s="55"/>
    </row>
    <row r="1437" spans="16:16" s="21" customFormat="1" hidden="1" x14ac:dyDescent="0.2">
      <c r="P1437" s="55"/>
    </row>
    <row r="1438" spans="16:16" s="21" customFormat="1" hidden="1" x14ac:dyDescent="0.2">
      <c r="P1438" s="55"/>
    </row>
    <row r="1439" spans="16:16" s="21" customFormat="1" hidden="1" x14ac:dyDescent="0.2">
      <c r="P1439" s="55"/>
    </row>
    <row r="1440" spans="16:16" s="21" customFormat="1" hidden="1" x14ac:dyDescent="0.2">
      <c r="P1440" s="55"/>
    </row>
    <row r="1441" spans="16:16" s="21" customFormat="1" hidden="1" x14ac:dyDescent="0.2">
      <c r="P1441" s="55"/>
    </row>
    <row r="1442" spans="16:16" s="21" customFormat="1" hidden="1" x14ac:dyDescent="0.2">
      <c r="P1442" s="55"/>
    </row>
    <row r="1443" spans="16:16" s="21" customFormat="1" hidden="1" x14ac:dyDescent="0.2">
      <c r="P1443" s="55"/>
    </row>
    <row r="1444" spans="16:16" s="21" customFormat="1" hidden="1" x14ac:dyDescent="0.2">
      <c r="P1444" s="55"/>
    </row>
    <row r="1445" spans="16:16" s="21" customFormat="1" hidden="1" x14ac:dyDescent="0.2">
      <c r="P1445" s="55"/>
    </row>
    <row r="1446" spans="16:16" s="21" customFormat="1" hidden="1" x14ac:dyDescent="0.2">
      <c r="P1446" s="55"/>
    </row>
    <row r="1447" spans="16:16" s="21" customFormat="1" hidden="1" x14ac:dyDescent="0.2">
      <c r="P1447" s="55"/>
    </row>
    <row r="1448" spans="16:16" s="21" customFormat="1" hidden="1" x14ac:dyDescent="0.2">
      <c r="P1448" s="55"/>
    </row>
    <row r="1449" spans="16:16" s="21" customFormat="1" hidden="1" x14ac:dyDescent="0.2">
      <c r="P1449" s="55"/>
    </row>
    <row r="1450" spans="16:16" s="21" customFormat="1" hidden="1" x14ac:dyDescent="0.2">
      <c r="P1450" s="55"/>
    </row>
    <row r="1451" spans="16:16" s="21" customFormat="1" hidden="1" x14ac:dyDescent="0.2">
      <c r="P1451" s="55"/>
    </row>
    <row r="1452" spans="16:16" s="21" customFormat="1" hidden="1" x14ac:dyDescent="0.2">
      <c r="P1452" s="55"/>
    </row>
    <row r="1453" spans="16:16" s="21" customFormat="1" hidden="1" x14ac:dyDescent="0.2">
      <c r="P1453" s="55"/>
    </row>
    <row r="1454" spans="16:16" s="21" customFormat="1" hidden="1" x14ac:dyDescent="0.2">
      <c r="P1454" s="55"/>
    </row>
    <row r="1455" spans="16:16" s="21" customFormat="1" hidden="1" x14ac:dyDescent="0.2">
      <c r="P1455" s="55"/>
    </row>
    <row r="1456" spans="16:16" s="21" customFormat="1" hidden="1" x14ac:dyDescent="0.2">
      <c r="P1456" s="55"/>
    </row>
    <row r="1457" spans="16:16" s="21" customFormat="1" hidden="1" x14ac:dyDescent="0.2">
      <c r="P1457" s="55"/>
    </row>
    <row r="1458" spans="16:16" s="21" customFormat="1" hidden="1" x14ac:dyDescent="0.2">
      <c r="P1458" s="55"/>
    </row>
    <row r="1459" spans="16:16" s="21" customFormat="1" hidden="1" x14ac:dyDescent="0.2">
      <c r="P1459" s="55"/>
    </row>
    <row r="1460" spans="16:16" s="21" customFormat="1" hidden="1" x14ac:dyDescent="0.2">
      <c r="P1460" s="55"/>
    </row>
    <row r="1461" spans="16:16" s="21" customFormat="1" hidden="1" x14ac:dyDescent="0.2">
      <c r="P1461" s="55"/>
    </row>
    <row r="1462" spans="16:16" s="21" customFormat="1" hidden="1" x14ac:dyDescent="0.2">
      <c r="P1462" s="55"/>
    </row>
    <row r="1463" spans="16:16" s="21" customFormat="1" hidden="1" x14ac:dyDescent="0.2">
      <c r="P1463" s="55"/>
    </row>
    <row r="1464" spans="16:16" s="21" customFormat="1" hidden="1" x14ac:dyDescent="0.2">
      <c r="P1464" s="55"/>
    </row>
    <row r="1465" spans="16:16" s="21" customFormat="1" hidden="1" x14ac:dyDescent="0.2">
      <c r="P1465" s="55"/>
    </row>
    <row r="1466" spans="16:16" s="21" customFormat="1" hidden="1" x14ac:dyDescent="0.2">
      <c r="P1466" s="55"/>
    </row>
    <row r="1467" spans="16:16" s="21" customFormat="1" hidden="1" x14ac:dyDescent="0.2">
      <c r="P1467" s="55"/>
    </row>
    <row r="1468" spans="16:16" s="21" customFormat="1" hidden="1" x14ac:dyDescent="0.2">
      <c r="P1468" s="55"/>
    </row>
    <row r="1469" spans="16:16" s="21" customFormat="1" hidden="1" x14ac:dyDescent="0.2">
      <c r="P1469" s="55"/>
    </row>
    <row r="1470" spans="16:16" s="21" customFormat="1" hidden="1" x14ac:dyDescent="0.2">
      <c r="P1470" s="55"/>
    </row>
    <row r="1471" spans="16:16" s="21" customFormat="1" hidden="1" x14ac:dyDescent="0.2">
      <c r="P1471" s="55"/>
    </row>
    <row r="1472" spans="16:16" s="21" customFormat="1" hidden="1" x14ac:dyDescent="0.2">
      <c r="P1472" s="55"/>
    </row>
    <row r="1473" spans="16:16" s="21" customFormat="1" hidden="1" x14ac:dyDescent="0.2">
      <c r="P1473" s="55"/>
    </row>
    <row r="1474" spans="16:16" s="21" customFormat="1" hidden="1" x14ac:dyDescent="0.2">
      <c r="P1474" s="55"/>
    </row>
    <row r="1475" spans="16:16" s="21" customFormat="1" hidden="1" x14ac:dyDescent="0.2">
      <c r="P1475" s="55"/>
    </row>
    <row r="1476" spans="16:16" s="21" customFormat="1" hidden="1" x14ac:dyDescent="0.2">
      <c r="P1476" s="55"/>
    </row>
    <row r="1477" spans="16:16" s="21" customFormat="1" hidden="1" x14ac:dyDescent="0.2">
      <c r="P1477" s="55"/>
    </row>
    <row r="1478" spans="16:16" s="21" customFormat="1" hidden="1" x14ac:dyDescent="0.2">
      <c r="P1478" s="55"/>
    </row>
    <row r="1479" spans="16:16" s="21" customFormat="1" hidden="1" x14ac:dyDescent="0.2">
      <c r="P1479" s="55"/>
    </row>
    <row r="1480" spans="16:16" s="21" customFormat="1" hidden="1" x14ac:dyDescent="0.2">
      <c r="P1480" s="55"/>
    </row>
    <row r="1481" spans="16:16" s="21" customFormat="1" hidden="1" x14ac:dyDescent="0.2">
      <c r="P1481" s="55"/>
    </row>
    <row r="1482" spans="16:16" s="21" customFormat="1" hidden="1" x14ac:dyDescent="0.2">
      <c r="P1482" s="55"/>
    </row>
    <row r="1483" spans="16:16" s="21" customFormat="1" hidden="1" x14ac:dyDescent="0.2">
      <c r="P1483" s="55"/>
    </row>
    <row r="1484" spans="16:16" s="21" customFormat="1" hidden="1" x14ac:dyDescent="0.2">
      <c r="P1484" s="55"/>
    </row>
    <row r="1485" spans="16:16" s="21" customFormat="1" hidden="1" x14ac:dyDescent="0.2">
      <c r="P1485" s="55"/>
    </row>
    <row r="1486" spans="16:16" s="21" customFormat="1" hidden="1" x14ac:dyDescent="0.2">
      <c r="P1486" s="55"/>
    </row>
    <row r="1487" spans="16:16" s="21" customFormat="1" hidden="1" x14ac:dyDescent="0.2">
      <c r="P1487" s="55"/>
    </row>
    <row r="1488" spans="16:16" s="21" customFormat="1" hidden="1" x14ac:dyDescent="0.2">
      <c r="P1488" s="55"/>
    </row>
    <row r="1489" spans="16:16" s="21" customFormat="1" hidden="1" x14ac:dyDescent="0.2">
      <c r="P1489" s="55"/>
    </row>
    <row r="1490" spans="16:16" s="21" customFormat="1" hidden="1" x14ac:dyDescent="0.2">
      <c r="P1490" s="55"/>
    </row>
    <row r="1491" spans="16:16" s="21" customFormat="1" hidden="1" x14ac:dyDescent="0.2">
      <c r="P1491" s="55"/>
    </row>
    <row r="1492" spans="16:16" s="21" customFormat="1" hidden="1" x14ac:dyDescent="0.2">
      <c r="P1492" s="55"/>
    </row>
    <row r="1493" spans="16:16" s="21" customFormat="1" hidden="1" x14ac:dyDescent="0.2">
      <c r="P1493" s="55"/>
    </row>
    <row r="1494" spans="16:16" s="21" customFormat="1" hidden="1" x14ac:dyDescent="0.2">
      <c r="P1494" s="55"/>
    </row>
    <row r="1495" spans="16:16" s="21" customFormat="1" hidden="1" x14ac:dyDescent="0.2">
      <c r="P1495" s="55"/>
    </row>
    <row r="1496" spans="16:16" s="21" customFormat="1" hidden="1" x14ac:dyDescent="0.2">
      <c r="P1496" s="55"/>
    </row>
    <row r="1497" spans="16:16" s="21" customFormat="1" hidden="1" x14ac:dyDescent="0.2">
      <c r="P1497" s="55"/>
    </row>
    <row r="1498" spans="16:16" s="21" customFormat="1" hidden="1" x14ac:dyDescent="0.2">
      <c r="P1498" s="55"/>
    </row>
    <row r="1499" spans="16:16" s="21" customFormat="1" hidden="1" x14ac:dyDescent="0.2">
      <c r="P1499" s="55"/>
    </row>
    <row r="1500" spans="16:16" s="21" customFormat="1" hidden="1" x14ac:dyDescent="0.2">
      <c r="P1500" s="55"/>
    </row>
    <row r="1501" spans="16:16" s="21" customFormat="1" hidden="1" x14ac:dyDescent="0.2">
      <c r="P1501" s="55"/>
    </row>
    <row r="1502" spans="16:16" s="21" customFormat="1" hidden="1" x14ac:dyDescent="0.2">
      <c r="P1502" s="55"/>
    </row>
    <row r="1503" spans="16:16" s="21" customFormat="1" hidden="1" x14ac:dyDescent="0.2">
      <c r="P1503" s="55"/>
    </row>
    <row r="1504" spans="16:16" s="21" customFormat="1" hidden="1" x14ac:dyDescent="0.2">
      <c r="P1504" s="55"/>
    </row>
    <row r="1505" spans="16:16" s="21" customFormat="1" hidden="1" x14ac:dyDescent="0.2">
      <c r="P1505" s="55"/>
    </row>
    <row r="1506" spans="16:16" s="21" customFormat="1" hidden="1" x14ac:dyDescent="0.2">
      <c r="P1506" s="55"/>
    </row>
    <row r="1507" spans="16:16" s="21" customFormat="1" hidden="1" x14ac:dyDescent="0.2">
      <c r="P1507" s="55"/>
    </row>
    <row r="1508" spans="16:16" s="21" customFormat="1" hidden="1" x14ac:dyDescent="0.2">
      <c r="P1508" s="55"/>
    </row>
    <row r="1509" spans="16:16" s="21" customFormat="1" hidden="1" x14ac:dyDescent="0.2">
      <c r="P1509" s="55"/>
    </row>
    <row r="1510" spans="16:16" s="21" customFormat="1" hidden="1" x14ac:dyDescent="0.2">
      <c r="P1510" s="55"/>
    </row>
    <row r="1511" spans="16:16" s="21" customFormat="1" hidden="1" x14ac:dyDescent="0.2">
      <c r="P1511" s="55"/>
    </row>
    <row r="1512" spans="16:16" s="21" customFormat="1" hidden="1" x14ac:dyDescent="0.2">
      <c r="P1512" s="55"/>
    </row>
    <row r="1513" spans="16:16" s="21" customFormat="1" hidden="1" x14ac:dyDescent="0.2">
      <c r="P1513" s="55"/>
    </row>
    <row r="1514" spans="16:16" s="21" customFormat="1" hidden="1" x14ac:dyDescent="0.2">
      <c r="P1514" s="55"/>
    </row>
    <row r="1515" spans="16:16" s="21" customFormat="1" hidden="1" x14ac:dyDescent="0.2">
      <c r="P1515" s="55"/>
    </row>
    <row r="1516" spans="16:16" s="21" customFormat="1" hidden="1" x14ac:dyDescent="0.2">
      <c r="P1516" s="55"/>
    </row>
    <row r="1517" spans="16:16" s="21" customFormat="1" hidden="1" x14ac:dyDescent="0.2">
      <c r="P1517" s="55"/>
    </row>
    <row r="1518" spans="16:16" s="21" customFormat="1" hidden="1" x14ac:dyDescent="0.2">
      <c r="P1518" s="55"/>
    </row>
    <row r="1519" spans="16:16" s="21" customFormat="1" hidden="1" x14ac:dyDescent="0.2">
      <c r="P1519" s="55"/>
    </row>
    <row r="1520" spans="16:16" s="21" customFormat="1" hidden="1" x14ac:dyDescent="0.2">
      <c r="P1520" s="55"/>
    </row>
    <row r="1521" spans="16:16" s="21" customFormat="1" hidden="1" x14ac:dyDescent="0.2">
      <c r="P1521" s="55"/>
    </row>
    <row r="1522" spans="16:16" s="21" customFormat="1" hidden="1" x14ac:dyDescent="0.2">
      <c r="P1522" s="55"/>
    </row>
    <row r="1523" spans="16:16" s="21" customFormat="1" hidden="1" x14ac:dyDescent="0.2">
      <c r="P1523" s="55"/>
    </row>
    <row r="1524" spans="16:16" s="21" customFormat="1" hidden="1" x14ac:dyDescent="0.2">
      <c r="P1524" s="55"/>
    </row>
    <row r="1525" spans="16:16" s="21" customFormat="1" hidden="1" x14ac:dyDescent="0.2">
      <c r="P1525" s="55"/>
    </row>
    <row r="1526" spans="16:16" s="21" customFormat="1" hidden="1" x14ac:dyDescent="0.2">
      <c r="P1526" s="55"/>
    </row>
    <row r="1527" spans="16:16" s="21" customFormat="1" hidden="1" x14ac:dyDescent="0.2">
      <c r="P1527" s="55"/>
    </row>
    <row r="1528" spans="16:16" s="21" customFormat="1" hidden="1" x14ac:dyDescent="0.2">
      <c r="P1528" s="55"/>
    </row>
    <row r="1529" spans="16:16" s="21" customFormat="1" hidden="1" x14ac:dyDescent="0.2">
      <c r="P1529" s="55"/>
    </row>
    <row r="1530" spans="16:16" s="21" customFormat="1" hidden="1" x14ac:dyDescent="0.2">
      <c r="P1530" s="55"/>
    </row>
    <row r="1531" spans="16:16" s="21" customFormat="1" hidden="1" x14ac:dyDescent="0.2">
      <c r="P1531" s="55"/>
    </row>
    <row r="1532" spans="16:16" s="21" customFormat="1" hidden="1" x14ac:dyDescent="0.2">
      <c r="P1532" s="55"/>
    </row>
    <row r="1533" spans="16:16" s="21" customFormat="1" hidden="1" x14ac:dyDescent="0.2">
      <c r="P1533" s="55"/>
    </row>
    <row r="1534" spans="16:16" s="21" customFormat="1" hidden="1" x14ac:dyDescent="0.2">
      <c r="P1534" s="55"/>
    </row>
    <row r="1535" spans="16:16" s="21" customFormat="1" hidden="1" x14ac:dyDescent="0.2">
      <c r="P1535" s="55"/>
    </row>
    <row r="1536" spans="16:16" s="21" customFormat="1" hidden="1" x14ac:dyDescent="0.2">
      <c r="P1536" s="55"/>
    </row>
    <row r="1537" spans="16:16" s="21" customFormat="1" hidden="1" x14ac:dyDescent="0.2">
      <c r="P1537" s="55"/>
    </row>
    <row r="1538" spans="16:16" s="21" customFormat="1" hidden="1" x14ac:dyDescent="0.2">
      <c r="P1538" s="55"/>
    </row>
    <row r="1539" spans="16:16" s="21" customFormat="1" hidden="1" x14ac:dyDescent="0.2">
      <c r="P1539" s="55"/>
    </row>
    <row r="1540" spans="16:16" s="21" customFormat="1" hidden="1" x14ac:dyDescent="0.2">
      <c r="P1540" s="55"/>
    </row>
    <row r="1541" spans="16:16" s="21" customFormat="1" hidden="1" x14ac:dyDescent="0.2">
      <c r="P1541" s="55"/>
    </row>
    <row r="1542" spans="16:16" s="21" customFormat="1" hidden="1" x14ac:dyDescent="0.2">
      <c r="P1542" s="55"/>
    </row>
    <row r="1543" spans="16:16" s="21" customFormat="1" hidden="1" x14ac:dyDescent="0.2">
      <c r="P1543" s="55"/>
    </row>
    <row r="1544" spans="16:16" s="21" customFormat="1" hidden="1" x14ac:dyDescent="0.2">
      <c r="P1544" s="55"/>
    </row>
    <row r="1545" spans="16:16" s="21" customFormat="1" hidden="1" x14ac:dyDescent="0.2">
      <c r="P1545" s="55"/>
    </row>
    <row r="1546" spans="16:16" s="21" customFormat="1" hidden="1" x14ac:dyDescent="0.2">
      <c r="P1546" s="55"/>
    </row>
    <row r="1547" spans="16:16" s="21" customFormat="1" hidden="1" x14ac:dyDescent="0.2">
      <c r="P1547" s="55"/>
    </row>
    <row r="1548" spans="16:16" s="21" customFormat="1" hidden="1" x14ac:dyDescent="0.2">
      <c r="P1548" s="55"/>
    </row>
    <row r="1549" spans="16:16" s="21" customFormat="1" hidden="1" x14ac:dyDescent="0.2">
      <c r="P1549" s="55"/>
    </row>
    <row r="1550" spans="16:16" s="21" customFormat="1" hidden="1" x14ac:dyDescent="0.2">
      <c r="P1550" s="55"/>
    </row>
    <row r="1551" spans="16:16" s="21" customFormat="1" hidden="1" x14ac:dyDescent="0.2">
      <c r="P1551" s="55"/>
    </row>
    <row r="1552" spans="16:16" s="21" customFormat="1" hidden="1" x14ac:dyDescent="0.2">
      <c r="P1552" s="55"/>
    </row>
    <row r="1553" spans="16:16" s="21" customFormat="1" hidden="1" x14ac:dyDescent="0.2">
      <c r="P1553" s="55"/>
    </row>
    <row r="1554" spans="16:16" s="21" customFormat="1" hidden="1" x14ac:dyDescent="0.2">
      <c r="P1554" s="55"/>
    </row>
    <row r="1555" spans="16:16" s="21" customFormat="1" hidden="1" x14ac:dyDescent="0.2">
      <c r="P1555" s="55"/>
    </row>
    <row r="1556" spans="16:16" s="21" customFormat="1" hidden="1" x14ac:dyDescent="0.2">
      <c r="P1556" s="55"/>
    </row>
    <row r="1557" spans="16:16" s="21" customFormat="1" hidden="1" x14ac:dyDescent="0.2">
      <c r="P1557" s="55"/>
    </row>
    <row r="1558" spans="16:16" s="21" customFormat="1" hidden="1" x14ac:dyDescent="0.2">
      <c r="P1558" s="55"/>
    </row>
    <row r="1559" spans="16:16" s="21" customFormat="1" hidden="1" x14ac:dyDescent="0.2">
      <c r="P1559" s="55"/>
    </row>
    <row r="1560" spans="16:16" s="21" customFormat="1" hidden="1" x14ac:dyDescent="0.2">
      <c r="P1560" s="55"/>
    </row>
    <row r="1561" spans="16:16" s="21" customFormat="1" hidden="1" x14ac:dyDescent="0.2">
      <c r="P1561" s="55"/>
    </row>
    <row r="1562" spans="16:16" s="21" customFormat="1" hidden="1" x14ac:dyDescent="0.2">
      <c r="P1562" s="55"/>
    </row>
    <row r="1563" spans="16:16" s="21" customFormat="1" hidden="1" x14ac:dyDescent="0.2">
      <c r="P1563" s="55"/>
    </row>
    <row r="1564" spans="16:16" s="21" customFormat="1" hidden="1" x14ac:dyDescent="0.2">
      <c r="P1564" s="55"/>
    </row>
    <row r="1565" spans="16:16" s="21" customFormat="1" hidden="1" x14ac:dyDescent="0.2">
      <c r="P1565" s="55"/>
    </row>
    <row r="1566" spans="16:16" s="21" customFormat="1" hidden="1" x14ac:dyDescent="0.2">
      <c r="P1566" s="55"/>
    </row>
    <row r="1567" spans="16:16" s="21" customFormat="1" hidden="1" x14ac:dyDescent="0.2">
      <c r="P1567" s="55"/>
    </row>
    <row r="1568" spans="16:16" s="21" customFormat="1" hidden="1" x14ac:dyDescent="0.2">
      <c r="P1568" s="55"/>
    </row>
    <row r="1569" spans="16:16" s="21" customFormat="1" hidden="1" x14ac:dyDescent="0.2">
      <c r="P1569" s="55"/>
    </row>
    <row r="1570" spans="16:16" s="21" customFormat="1" hidden="1" x14ac:dyDescent="0.2">
      <c r="P1570" s="55"/>
    </row>
    <row r="1571" spans="16:16" s="21" customFormat="1" hidden="1" x14ac:dyDescent="0.2">
      <c r="P1571" s="55"/>
    </row>
    <row r="1572" spans="16:16" s="21" customFormat="1" hidden="1" x14ac:dyDescent="0.2">
      <c r="P1572" s="55"/>
    </row>
    <row r="1573" spans="16:16" s="21" customFormat="1" hidden="1" x14ac:dyDescent="0.2">
      <c r="P1573" s="55"/>
    </row>
    <row r="1574" spans="16:16" s="21" customFormat="1" hidden="1" x14ac:dyDescent="0.2">
      <c r="P1574" s="55"/>
    </row>
    <row r="1575" spans="16:16" s="21" customFormat="1" hidden="1" x14ac:dyDescent="0.2">
      <c r="P1575" s="55"/>
    </row>
    <row r="1576" spans="16:16" s="21" customFormat="1" hidden="1" x14ac:dyDescent="0.2">
      <c r="P1576" s="55"/>
    </row>
    <row r="1577" spans="16:16" s="21" customFormat="1" hidden="1" x14ac:dyDescent="0.2">
      <c r="P1577" s="55"/>
    </row>
    <row r="1578" spans="16:16" s="21" customFormat="1" hidden="1" x14ac:dyDescent="0.2">
      <c r="P1578" s="55"/>
    </row>
    <row r="1579" spans="16:16" s="21" customFormat="1" hidden="1" x14ac:dyDescent="0.2">
      <c r="P1579" s="55"/>
    </row>
    <row r="1580" spans="16:16" s="21" customFormat="1" hidden="1" x14ac:dyDescent="0.2">
      <c r="P1580" s="55"/>
    </row>
    <row r="1581" spans="16:16" s="21" customFormat="1" hidden="1" x14ac:dyDescent="0.2">
      <c r="P1581" s="55"/>
    </row>
    <row r="1582" spans="16:16" s="21" customFormat="1" hidden="1" x14ac:dyDescent="0.2">
      <c r="P1582" s="55"/>
    </row>
    <row r="1583" spans="16:16" s="21" customFormat="1" hidden="1" x14ac:dyDescent="0.2">
      <c r="P1583" s="55"/>
    </row>
    <row r="1584" spans="16:16" s="21" customFormat="1" hidden="1" x14ac:dyDescent="0.2">
      <c r="P1584" s="55"/>
    </row>
    <row r="1585" spans="16:16" s="21" customFormat="1" hidden="1" x14ac:dyDescent="0.2">
      <c r="P1585" s="55"/>
    </row>
    <row r="1586" spans="16:16" s="21" customFormat="1" hidden="1" x14ac:dyDescent="0.2">
      <c r="P1586" s="55"/>
    </row>
    <row r="1587" spans="16:16" s="21" customFormat="1" hidden="1" x14ac:dyDescent="0.2">
      <c r="P1587" s="55"/>
    </row>
    <row r="1588" spans="16:16" s="21" customFormat="1" hidden="1" x14ac:dyDescent="0.2">
      <c r="P1588" s="55"/>
    </row>
    <row r="1589" spans="16:16" s="21" customFormat="1" hidden="1" x14ac:dyDescent="0.2">
      <c r="P1589" s="55"/>
    </row>
    <row r="1590" spans="16:16" s="21" customFormat="1" hidden="1" x14ac:dyDescent="0.2">
      <c r="P1590" s="55"/>
    </row>
    <row r="1591" spans="16:16" s="21" customFormat="1" hidden="1" x14ac:dyDescent="0.2">
      <c r="P1591" s="55"/>
    </row>
    <row r="1592" spans="16:16" s="21" customFormat="1" hidden="1" x14ac:dyDescent="0.2">
      <c r="P1592" s="55"/>
    </row>
    <row r="1593" spans="16:16" s="21" customFormat="1" hidden="1" x14ac:dyDescent="0.2">
      <c r="P1593" s="55"/>
    </row>
    <row r="1594" spans="16:16" s="21" customFormat="1" hidden="1" x14ac:dyDescent="0.2">
      <c r="P1594" s="55"/>
    </row>
    <row r="1595" spans="16:16" s="21" customFormat="1" hidden="1" x14ac:dyDescent="0.2">
      <c r="P1595" s="55"/>
    </row>
    <row r="1596" spans="16:16" s="21" customFormat="1" hidden="1" x14ac:dyDescent="0.2">
      <c r="P1596" s="55"/>
    </row>
    <row r="1597" spans="16:16" s="21" customFormat="1" hidden="1" x14ac:dyDescent="0.2">
      <c r="P1597" s="55"/>
    </row>
    <row r="1598" spans="16:16" s="21" customFormat="1" hidden="1" x14ac:dyDescent="0.2">
      <c r="P1598" s="55"/>
    </row>
    <row r="1599" spans="16:16" s="21" customFormat="1" hidden="1" x14ac:dyDescent="0.2">
      <c r="P1599" s="55"/>
    </row>
    <row r="1600" spans="16:16" s="21" customFormat="1" hidden="1" x14ac:dyDescent="0.2">
      <c r="P1600" s="55"/>
    </row>
    <row r="1601" spans="16:16" s="21" customFormat="1" hidden="1" x14ac:dyDescent="0.2">
      <c r="P1601" s="55"/>
    </row>
    <row r="1602" spans="16:16" s="21" customFormat="1" hidden="1" x14ac:dyDescent="0.2">
      <c r="P1602" s="55"/>
    </row>
    <row r="1603" spans="16:16" s="21" customFormat="1" hidden="1" x14ac:dyDescent="0.2">
      <c r="P1603" s="55"/>
    </row>
    <row r="1604" spans="16:16" s="21" customFormat="1" hidden="1" x14ac:dyDescent="0.2">
      <c r="P1604" s="55"/>
    </row>
    <row r="1605" spans="16:16" s="21" customFormat="1" hidden="1" x14ac:dyDescent="0.2">
      <c r="P1605" s="55"/>
    </row>
    <row r="1606" spans="16:16" s="21" customFormat="1" hidden="1" x14ac:dyDescent="0.2">
      <c r="P1606" s="55"/>
    </row>
    <row r="1607" spans="16:16" s="21" customFormat="1" hidden="1" x14ac:dyDescent="0.2">
      <c r="P1607" s="55"/>
    </row>
    <row r="1608" spans="16:16" s="21" customFormat="1" hidden="1" x14ac:dyDescent="0.2">
      <c r="P1608" s="55"/>
    </row>
    <row r="1609" spans="16:16" s="21" customFormat="1" hidden="1" x14ac:dyDescent="0.2">
      <c r="P1609" s="55"/>
    </row>
    <row r="1610" spans="16:16" s="21" customFormat="1" hidden="1" x14ac:dyDescent="0.2">
      <c r="P1610" s="55"/>
    </row>
    <row r="1611" spans="16:16" s="21" customFormat="1" hidden="1" x14ac:dyDescent="0.2">
      <c r="P1611" s="55"/>
    </row>
    <row r="1612" spans="16:16" s="21" customFormat="1" hidden="1" x14ac:dyDescent="0.2">
      <c r="P1612" s="55"/>
    </row>
    <row r="1613" spans="16:16" s="21" customFormat="1" hidden="1" x14ac:dyDescent="0.2">
      <c r="P1613" s="55"/>
    </row>
    <row r="1614" spans="16:16" s="21" customFormat="1" hidden="1" x14ac:dyDescent="0.2">
      <c r="P1614" s="55"/>
    </row>
    <row r="1615" spans="16:16" s="21" customFormat="1" hidden="1" x14ac:dyDescent="0.2">
      <c r="P1615" s="55"/>
    </row>
    <row r="1616" spans="16:16" s="21" customFormat="1" hidden="1" x14ac:dyDescent="0.2">
      <c r="P1616" s="55"/>
    </row>
    <row r="1617" spans="16:16" s="21" customFormat="1" hidden="1" x14ac:dyDescent="0.2">
      <c r="P1617" s="55"/>
    </row>
    <row r="1618" spans="16:16" s="21" customFormat="1" hidden="1" x14ac:dyDescent="0.2">
      <c r="P1618" s="55"/>
    </row>
    <row r="1619" spans="16:16" s="21" customFormat="1" hidden="1" x14ac:dyDescent="0.2">
      <c r="P1619" s="55"/>
    </row>
    <row r="1620" spans="16:16" s="21" customFormat="1" hidden="1" x14ac:dyDescent="0.2">
      <c r="P1620" s="55"/>
    </row>
    <row r="1621" spans="16:16" s="21" customFormat="1" hidden="1" x14ac:dyDescent="0.2">
      <c r="P1621" s="55"/>
    </row>
    <row r="1622" spans="16:16" s="21" customFormat="1" hidden="1" x14ac:dyDescent="0.2">
      <c r="P1622" s="55"/>
    </row>
    <row r="1623" spans="16:16" s="21" customFormat="1" hidden="1" x14ac:dyDescent="0.2">
      <c r="P1623" s="55"/>
    </row>
    <row r="1624" spans="16:16" s="21" customFormat="1" hidden="1" x14ac:dyDescent="0.2">
      <c r="P1624" s="55"/>
    </row>
    <row r="1625" spans="16:16" s="21" customFormat="1" hidden="1" x14ac:dyDescent="0.2">
      <c r="P1625" s="55"/>
    </row>
    <row r="1626" spans="16:16" s="21" customFormat="1" hidden="1" x14ac:dyDescent="0.2">
      <c r="P1626" s="55"/>
    </row>
    <row r="1627" spans="16:16" s="21" customFormat="1" hidden="1" x14ac:dyDescent="0.2">
      <c r="P1627" s="55"/>
    </row>
    <row r="1628" spans="16:16" s="21" customFormat="1" hidden="1" x14ac:dyDescent="0.2">
      <c r="P1628" s="55"/>
    </row>
    <row r="1629" spans="16:16" s="21" customFormat="1" hidden="1" x14ac:dyDescent="0.2">
      <c r="P1629" s="55"/>
    </row>
    <row r="1630" spans="16:16" s="21" customFormat="1" hidden="1" x14ac:dyDescent="0.2">
      <c r="P1630" s="55"/>
    </row>
    <row r="1631" spans="16:16" s="21" customFormat="1" hidden="1" x14ac:dyDescent="0.2">
      <c r="P1631" s="55"/>
    </row>
    <row r="1632" spans="16:16" s="21" customFormat="1" hidden="1" x14ac:dyDescent="0.2">
      <c r="P1632" s="55"/>
    </row>
    <row r="1633" spans="16:16" s="21" customFormat="1" hidden="1" x14ac:dyDescent="0.2">
      <c r="P1633" s="55"/>
    </row>
    <row r="1634" spans="16:16" s="21" customFormat="1" hidden="1" x14ac:dyDescent="0.2">
      <c r="P1634" s="55"/>
    </row>
    <row r="1635" spans="16:16" s="21" customFormat="1" hidden="1" x14ac:dyDescent="0.2">
      <c r="P1635" s="55"/>
    </row>
    <row r="1636" spans="16:16" s="21" customFormat="1" hidden="1" x14ac:dyDescent="0.2">
      <c r="P1636" s="55"/>
    </row>
    <row r="1637" spans="16:16" s="21" customFormat="1" hidden="1" x14ac:dyDescent="0.2">
      <c r="P1637" s="55"/>
    </row>
    <row r="1638" spans="16:16" s="21" customFormat="1" hidden="1" x14ac:dyDescent="0.2">
      <c r="P1638" s="55"/>
    </row>
    <row r="1639" spans="16:16" s="21" customFormat="1" hidden="1" x14ac:dyDescent="0.2">
      <c r="P1639" s="55"/>
    </row>
    <row r="1640" spans="16:16" s="21" customFormat="1" hidden="1" x14ac:dyDescent="0.2">
      <c r="P1640" s="55"/>
    </row>
    <row r="1641" spans="16:16" s="21" customFormat="1" hidden="1" x14ac:dyDescent="0.2">
      <c r="P1641" s="55"/>
    </row>
    <row r="1642" spans="16:16" s="21" customFormat="1" hidden="1" x14ac:dyDescent="0.2">
      <c r="P1642" s="55"/>
    </row>
    <row r="1643" spans="16:16" s="21" customFormat="1" hidden="1" x14ac:dyDescent="0.2">
      <c r="P1643" s="55"/>
    </row>
    <row r="1644" spans="16:16" s="21" customFormat="1" hidden="1" x14ac:dyDescent="0.2">
      <c r="P1644" s="55"/>
    </row>
    <row r="1645" spans="16:16" s="21" customFormat="1" hidden="1" x14ac:dyDescent="0.2">
      <c r="P1645" s="55"/>
    </row>
    <row r="1646" spans="16:16" s="21" customFormat="1" hidden="1" x14ac:dyDescent="0.2">
      <c r="P1646" s="55"/>
    </row>
    <row r="1647" spans="16:16" s="21" customFormat="1" hidden="1" x14ac:dyDescent="0.2">
      <c r="P1647" s="55"/>
    </row>
    <row r="1648" spans="16:16" s="21" customFormat="1" hidden="1" x14ac:dyDescent="0.2">
      <c r="P1648" s="55"/>
    </row>
    <row r="1649" spans="16:16" s="21" customFormat="1" hidden="1" x14ac:dyDescent="0.2">
      <c r="P1649" s="55"/>
    </row>
    <row r="1650" spans="16:16" s="21" customFormat="1" hidden="1" x14ac:dyDescent="0.2">
      <c r="P1650" s="55"/>
    </row>
    <row r="1651" spans="16:16" s="21" customFormat="1" hidden="1" x14ac:dyDescent="0.2">
      <c r="P1651" s="55"/>
    </row>
    <row r="1652" spans="16:16" s="21" customFormat="1" hidden="1" x14ac:dyDescent="0.2">
      <c r="P1652" s="55"/>
    </row>
    <row r="1653" spans="16:16" s="21" customFormat="1" hidden="1" x14ac:dyDescent="0.2">
      <c r="P1653" s="55"/>
    </row>
    <row r="1654" spans="16:16" s="21" customFormat="1" hidden="1" x14ac:dyDescent="0.2">
      <c r="P1654" s="55"/>
    </row>
    <row r="1655" spans="16:16" s="21" customFormat="1" hidden="1" x14ac:dyDescent="0.2">
      <c r="P1655" s="55"/>
    </row>
    <row r="1656" spans="16:16" s="21" customFormat="1" hidden="1" x14ac:dyDescent="0.2">
      <c r="P1656" s="55"/>
    </row>
    <row r="1657" spans="16:16" s="21" customFormat="1" hidden="1" x14ac:dyDescent="0.2">
      <c r="P1657" s="55"/>
    </row>
    <row r="1658" spans="16:16" s="21" customFormat="1" hidden="1" x14ac:dyDescent="0.2">
      <c r="P1658" s="55"/>
    </row>
    <row r="1659" spans="16:16" s="21" customFormat="1" hidden="1" x14ac:dyDescent="0.2">
      <c r="P1659" s="55"/>
    </row>
    <row r="1660" spans="16:16" s="21" customFormat="1" hidden="1" x14ac:dyDescent="0.2">
      <c r="P1660" s="55"/>
    </row>
    <row r="1661" spans="16:16" s="21" customFormat="1" hidden="1" x14ac:dyDescent="0.2">
      <c r="P1661" s="55"/>
    </row>
    <row r="1662" spans="16:16" s="21" customFormat="1" hidden="1" x14ac:dyDescent="0.2">
      <c r="P1662" s="55"/>
    </row>
    <row r="1663" spans="16:16" s="21" customFormat="1" hidden="1" x14ac:dyDescent="0.2">
      <c r="P1663" s="55"/>
    </row>
    <row r="1664" spans="16:16" s="21" customFormat="1" hidden="1" x14ac:dyDescent="0.2">
      <c r="P1664" s="55"/>
    </row>
    <row r="1665" spans="16:16" s="21" customFormat="1" hidden="1" x14ac:dyDescent="0.2">
      <c r="P1665" s="55"/>
    </row>
    <row r="1666" spans="16:16" s="21" customFormat="1" hidden="1" x14ac:dyDescent="0.2">
      <c r="P1666" s="55"/>
    </row>
    <row r="1667" spans="16:16" s="21" customFormat="1" hidden="1" x14ac:dyDescent="0.2">
      <c r="P1667" s="55"/>
    </row>
    <row r="1668" spans="16:16" s="21" customFormat="1" hidden="1" x14ac:dyDescent="0.2">
      <c r="P1668" s="55"/>
    </row>
    <row r="1669" spans="16:16" s="21" customFormat="1" hidden="1" x14ac:dyDescent="0.2">
      <c r="P1669" s="55"/>
    </row>
    <row r="1670" spans="16:16" s="21" customFormat="1" hidden="1" x14ac:dyDescent="0.2">
      <c r="P1670" s="55"/>
    </row>
    <row r="1671" spans="16:16" s="21" customFormat="1" hidden="1" x14ac:dyDescent="0.2">
      <c r="P1671" s="55"/>
    </row>
    <row r="1672" spans="16:16" s="21" customFormat="1" hidden="1" x14ac:dyDescent="0.2">
      <c r="P1672" s="55"/>
    </row>
    <row r="1673" spans="16:16" s="21" customFormat="1" hidden="1" x14ac:dyDescent="0.2">
      <c r="P1673" s="55"/>
    </row>
    <row r="1674" spans="16:16" s="21" customFormat="1" hidden="1" x14ac:dyDescent="0.2">
      <c r="P1674" s="55"/>
    </row>
    <row r="1675" spans="16:16" s="21" customFormat="1" hidden="1" x14ac:dyDescent="0.2">
      <c r="P1675" s="55"/>
    </row>
    <row r="1676" spans="16:16" s="21" customFormat="1" hidden="1" x14ac:dyDescent="0.2">
      <c r="P1676" s="55"/>
    </row>
    <row r="1677" spans="16:16" s="21" customFormat="1" hidden="1" x14ac:dyDescent="0.2">
      <c r="P1677" s="55"/>
    </row>
    <row r="1678" spans="16:16" s="21" customFormat="1" hidden="1" x14ac:dyDescent="0.2">
      <c r="P1678" s="55"/>
    </row>
    <row r="1679" spans="16:16" s="21" customFormat="1" hidden="1" x14ac:dyDescent="0.2">
      <c r="P1679" s="55"/>
    </row>
    <row r="1680" spans="16:16" s="21" customFormat="1" hidden="1" x14ac:dyDescent="0.2">
      <c r="P1680" s="55"/>
    </row>
    <row r="1681" spans="16:16" s="21" customFormat="1" hidden="1" x14ac:dyDescent="0.2">
      <c r="P1681" s="55"/>
    </row>
    <row r="1682" spans="16:16" s="21" customFormat="1" hidden="1" x14ac:dyDescent="0.2">
      <c r="P1682" s="55"/>
    </row>
    <row r="1683" spans="16:16" s="21" customFormat="1" hidden="1" x14ac:dyDescent="0.2">
      <c r="P1683" s="55"/>
    </row>
    <row r="1684" spans="16:16" s="21" customFormat="1" hidden="1" x14ac:dyDescent="0.2">
      <c r="P1684" s="55"/>
    </row>
    <row r="1685" spans="16:16" s="21" customFormat="1" hidden="1" x14ac:dyDescent="0.2">
      <c r="P1685" s="55"/>
    </row>
    <row r="1686" spans="16:16" s="21" customFormat="1" hidden="1" x14ac:dyDescent="0.2">
      <c r="P1686" s="55"/>
    </row>
    <row r="1687" spans="16:16" s="21" customFormat="1" hidden="1" x14ac:dyDescent="0.2">
      <c r="P1687" s="55"/>
    </row>
    <row r="1688" spans="16:16" s="21" customFormat="1" hidden="1" x14ac:dyDescent="0.2">
      <c r="P1688" s="55"/>
    </row>
    <row r="1689" spans="16:16" s="21" customFormat="1" hidden="1" x14ac:dyDescent="0.2">
      <c r="P1689" s="55"/>
    </row>
    <row r="1690" spans="16:16" s="21" customFormat="1" hidden="1" x14ac:dyDescent="0.2">
      <c r="P1690" s="55"/>
    </row>
    <row r="1691" spans="16:16" s="21" customFormat="1" hidden="1" x14ac:dyDescent="0.2">
      <c r="P1691" s="55"/>
    </row>
    <row r="1692" spans="16:16" s="21" customFormat="1" hidden="1" x14ac:dyDescent="0.2">
      <c r="P1692" s="55"/>
    </row>
    <row r="1693" spans="16:16" s="21" customFormat="1" hidden="1" x14ac:dyDescent="0.2">
      <c r="P1693" s="55"/>
    </row>
    <row r="1694" spans="16:16" s="21" customFormat="1" hidden="1" x14ac:dyDescent="0.2">
      <c r="P1694" s="55"/>
    </row>
    <row r="1695" spans="16:16" s="21" customFormat="1" hidden="1" x14ac:dyDescent="0.2">
      <c r="P1695" s="55"/>
    </row>
    <row r="1696" spans="16:16" s="21" customFormat="1" hidden="1" x14ac:dyDescent="0.2">
      <c r="P1696" s="55"/>
    </row>
    <row r="1697" spans="16:16" s="21" customFormat="1" hidden="1" x14ac:dyDescent="0.2">
      <c r="P1697" s="55"/>
    </row>
    <row r="1698" spans="16:16" s="21" customFormat="1" hidden="1" x14ac:dyDescent="0.2">
      <c r="P1698" s="55"/>
    </row>
    <row r="1699" spans="16:16" s="21" customFormat="1" hidden="1" x14ac:dyDescent="0.2">
      <c r="P1699" s="55"/>
    </row>
    <row r="1700" spans="16:16" s="21" customFormat="1" hidden="1" x14ac:dyDescent="0.2">
      <c r="P1700" s="55"/>
    </row>
    <row r="1701" spans="16:16" s="21" customFormat="1" hidden="1" x14ac:dyDescent="0.2">
      <c r="P1701" s="55"/>
    </row>
    <row r="1702" spans="16:16" s="21" customFormat="1" hidden="1" x14ac:dyDescent="0.2">
      <c r="P1702" s="55"/>
    </row>
    <row r="1703" spans="16:16" s="21" customFormat="1" hidden="1" x14ac:dyDescent="0.2">
      <c r="P1703" s="55"/>
    </row>
    <row r="1704" spans="16:16" s="21" customFormat="1" hidden="1" x14ac:dyDescent="0.2">
      <c r="P1704" s="55"/>
    </row>
    <row r="1705" spans="16:16" s="21" customFormat="1" hidden="1" x14ac:dyDescent="0.2">
      <c r="P1705" s="55"/>
    </row>
    <row r="1706" spans="16:16" s="21" customFormat="1" hidden="1" x14ac:dyDescent="0.2">
      <c r="P1706" s="55"/>
    </row>
    <row r="1707" spans="16:16" s="21" customFormat="1" hidden="1" x14ac:dyDescent="0.2">
      <c r="P1707" s="55"/>
    </row>
    <row r="1708" spans="16:16" s="21" customFormat="1" hidden="1" x14ac:dyDescent="0.2">
      <c r="P1708" s="55"/>
    </row>
    <row r="1709" spans="16:16" s="21" customFormat="1" hidden="1" x14ac:dyDescent="0.2">
      <c r="P1709" s="55"/>
    </row>
    <row r="1710" spans="16:16" s="21" customFormat="1" hidden="1" x14ac:dyDescent="0.2">
      <c r="P1710" s="55"/>
    </row>
    <row r="1711" spans="16:16" s="21" customFormat="1" hidden="1" x14ac:dyDescent="0.2">
      <c r="P1711" s="55"/>
    </row>
    <row r="1712" spans="16:16" s="21" customFormat="1" hidden="1" x14ac:dyDescent="0.2">
      <c r="P1712" s="55"/>
    </row>
    <row r="1713" spans="16:16" s="21" customFormat="1" hidden="1" x14ac:dyDescent="0.2">
      <c r="P1713" s="55"/>
    </row>
    <row r="1714" spans="16:16" s="21" customFormat="1" hidden="1" x14ac:dyDescent="0.2">
      <c r="P1714" s="55"/>
    </row>
    <row r="1715" spans="16:16" s="21" customFormat="1" hidden="1" x14ac:dyDescent="0.2">
      <c r="P1715" s="55"/>
    </row>
    <row r="1716" spans="16:16" s="21" customFormat="1" hidden="1" x14ac:dyDescent="0.2">
      <c r="P1716" s="55"/>
    </row>
    <row r="1717" spans="16:16" s="21" customFormat="1" hidden="1" x14ac:dyDescent="0.2">
      <c r="P1717" s="55"/>
    </row>
    <row r="1718" spans="16:16" s="21" customFormat="1" hidden="1" x14ac:dyDescent="0.2">
      <c r="P1718" s="55"/>
    </row>
    <row r="1719" spans="16:16" s="21" customFormat="1" hidden="1" x14ac:dyDescent="0.2">
      <c r="P1719" s="55"/>
    </row>
    <row r="1720" spans="16:16" s="21" customFormat="1" hidden="1" x14ac:dyDescent="0.2">
      <c r="P1720" s="55"/>
    </row>
    <row r="1721" spans="16:16" s="21" customFormat="1" hidden="1" x14ac:dyDescent="0.2">
      <c r="P1721" s="55"/>
    </row>
    <row r="1722" spans="16:16" s="21" customFormat="1" hidden="1" x14ac:dyDescent="0.2">
      <c r="P1722" s="55"/>
    </row>
    <row r="1723" spans="16:16" s="21" customFormat="1" hidden="1" x14ac:dyDescent="0.2">
      <c r="P1723" s="55"/>
    </row>
    <row r="1724" spans="16:16" s="21" customFormat="1" hidden="1" x14ac:dyDescent="0.2">
      <c r="P1724" s="55"/>
    </row>
    <row r="1725" spans="16:16" s="21" customFormat="1" hidden="1" x14ac:dyDescent="0.2">
      <c r="P1725" s="55"/>
    </row>
    <row r="1726" spans="16:16" s="21" customFormat="1" hidden="1" x14ac:dyDescent="0.2">
      <c r="P1726" s="55"/>
    </row>
    <row r="1727" spans="16:16" s="21" customFormat="1" hidden="1" x14ac:dyDescent="0.2">
      <c r="P1727" s="55"/>
    </row>
    <row r="1728" spans="16:16" s="21" customFormat="1" hidden="1" x14ac:dyDescent="0.2">
      <c r="P1728" s="55"/>
    </row>
    <row r="1729" spans="16:16" s="21" customFormat="1" hidden="1" x14ac:dyDescent="0.2">
      <c r="P1729" s="55"/>
    </row>
    <row r="1730" spans="16:16" s="21" customFormat="1" hidden="1" x14ac:dyDescent="0.2">
      <c r="P1730" s="55"/>
    </row>
    <row r="1731" spans="16:16" s="21" customFormat="1" hidden="1" x14ac:dyDescent="0.2">
      <c r="P1731" s="55"/>
    </row>
    <row r="1732" spans="16:16" s="21" customFormat="1" hidden="1" x14ac:dyDescent="0.2">
      <c r="P1732" s="55"/>
    </row>
    <row r="1733" spans="16:16" s="21" customFormat="1" hidden="1" x14ac:dyDescent="0.2">
      <c r="P1733" s="55"/>
    </row>
    <row r="1734" spans="16:16" s="21" customFormat="1" hidden="1" x14ac:dyDescent="0.2">
      <c r="P1734" s="55"/>
    </row>
    <row r="1735" spans="16:16" s="21" customFormat="1" hidden="1" x14ac:dyDescent="0.2">
      <c r="P1735" s="55"/>
    </row>
    <row r="1736" spans="16:16" s="21" customFormat="1" hidden="1" x14ac:dyDescent="0.2">
      <c r="P1736" s="55"/>
    </row>
    <row r="1737" spans="16:16" s="21" customFormat="1" hidden="1" x14ac:dyDescent="0.2">
      <c r="P1737" s="55"/>
    </row>
    <row r="1738" spans="16:16" s="21" customFormat="1" hidden="1" x14ac:dyDescent="0.2">
      <c r="P1738" s="55"/>
    </row>
    <row r="1739" spans="16:16" s="21" customFormat="1" hidden="1" x14ac:dyDescent="0.2">
      <c r="P1739" s="55"/>
    </row>
    <row r="1740" spans="16:16" s="21" customFormat="1" hidden="1" x14ac:dyDescent="0.2">
      <c r="P1740" s="55"/>
    </row>
    <row r="1741" spans="16:16" s="21" customFormat="1" hidden="1" x14ac:dyDescent="0.2">
      <c r="P1741" s="55"/>
    </row>
    <row r="1742" spans="16:16" s="21" customFormat="1" hidden="1" x14ac:dyDescent="0.2">
      <c r="P1742" s="55"/>
    </row>
    <row r="1743" spans="16:16" s="21" customFormat="1" hidden="1" x14ac:dyDescent="0.2">
      <c r="P1743" s="55"/>
    </row>
    <row r="1744" spans="16:16" s="21" customFormat="1" hidden="1" x14ac:dyDescent="0.2">
      <c r="P1744" s="55"/>
    </row>
    <row r="1745" spans="16:16" s="21" customFormat="1" hidden="1" x14ac:dyDescent="0.2">
      <c r="P1745" s="55"/>
    </row>
    <row r="1746" spans="16:16" s="21" customFormat="1" hidden="1" x14ac:dyDescent="0.2">
      <c r="P1746" s="55"/>
    </row>
    <row r="1747" spans="16:16" s="21" customFormat="1" hidden="1" x14ac:dyDescent="0.2">
      <c r="P1747" s="55"/>
    </row>
    <row r="1748" spans="16:16" s="21" customFormat="1" hidden="1" x14ac:dyDescent="0.2">
      <c r="P1748" s="55"/>
    </row>
    <row r="1749" spans="16:16" s="21" customFormat="1" hidden="1" x14ac:dyDescent="0.2">
      <c r="P1749" s="55"/>
    </row>
    <row r="1750" spans="16:16" s="21" customFormat="1" hidden="1" x14ac:dyDescent="0.2">
      <c r="P1750" s="55"/>
    </row>
    <row r="1751" spans="16:16" s="21" customFormat="1" hidden="1" x14ac:dyDescent="0.2">
      <c r="P1751" s="55"/>
    </row>
    <row r="1752" spans="16:16" s="21" customFormat="1" hidden="1" x14ac:dyDescent="0.2">
      <c r="P1752" s="55"/>
    </row>
    <row r="1753" spans="16:16" s="21" customFormat="1" hidden="1" x14ac:dyDescent="0.2">
      <c r="P1753" s="55"/>
    </row>
    <row r="1754" spans="16:16" s="21" customFormat="1" hidden="1" x14ac:dyDescent="0.2">
      <c r="P1754" s="55"/>
    </row>
    <row r="1755" spans="16:16" s="21" customFormat="1" hidden="1" x14ac:dyDescent="0.2">
      <c r="P1755" s="55"/>
    </row>
    <row r="1756" spans="16:16" s="21" customFormat="1" hidden="1" x14ac:dyDescent="0.2">
      <c r="P1756" s="55"/>
    </row>
    <row r="1757" spans="16:16" s="21" customFormat="1" hidden="1" x14ac:dyDescent="0.2">
      <c r="P1757" s="55"/>
    </row>
    <row r="1758" spans="16:16" s="21" customFormat="1" hidden="1" x14ac:dyDescent="0.2">
      <c r="P1758" s="55"/>
    </row>
    <row r="1759" spans="16:16" s="21" customFormat="1" hidden="1" x14ac:dyDescent="0.2">
      <c r="P1759" s="55"/>
    </row>
    <row r="1760" spans="16:16" s="21" customFormat="1" hidden="1" x14ac:dyDescent="0.2">
      <c r="P1760" s="55"/>
    </row>
    <row r="1761" spans="16:16" s="21" customFormat="1" hidden="1" x14ac:dyDescent="0.2">
      <c r="P1761" s="55"/>
    </row>
    <row r="1762" spans="16:16" s="21" customFormat="1" hidden="1" x14ac:dyDescent="0.2">
      <c r="P1762" s="55"/>
    </row>
    <row r="1763" spans="16:16" s="21" customFormat="1" hidden="1" x14ac:dyDescent="0.2">
      <c r="P1763" s="55"/>
    </row>
    <row r="1764" spans="16:16" s="21" customFormat="1" hidden="1" x14ac:dyDescent="0.2">
      <c r="P1764" s="55"/>
    </row>
    <row r="1765" spans="16:16" s="21" customFormat="1" hidden="1" x14ac:dyDescent="0.2">
      <c r="P1765" s="55"/>
    </row>
    <row r="1766" spans="16:16" s="21" customFormat="1" hidden="1" x14ac:dyDescent="0.2">
      <c r="P1766" s="55"/>
    </row>
    <row r="1767" spans="16:16" s="21" customFormat="1" hidden="1" x14ac:dyDescent="0.2">
      <c r="P1767" s="55"/>
    </row>
    <row r="1768" spans="16:16" s="21" customFormat="1" hidden="1" x14ac:dyDescent="0.2">
      <c r="P1768" s="55"/>
    </row>
    <row r="1769" spans="16:16" s="21" customFormat="1" hidden="1" x14ac:dyDescent="0.2">
      <c r="P1769" s="55"/>
    </row>
    <row r="1770" spans="16:16" s="21" customFormat="1" hidden="1" x14ac:dyDescent="0.2">
      <c r="P1770" s="55"/>
    </row>
    <row r="1771" spans="16:16" s="21" customFormat="1" hidden="1" x14ac:dyDescent="0.2">
      <c r="P1771" s="55"/>
    </row>
    <row r="1772" spans="16:16" s="21" customFormat="1" hidden="1" x14ac:dyDescent="0.2">
      <c r="P1772" s="55"/>
    </row>
    <row r="1773" spans="16:16" s="21" customFormat="1" hidden="1" x14ac:dyDescent="0.2">
      <c r="P1773" s="55"/>
    </row>
    <row r="1774" spans="16:16" s="21" customFormat="1" hidden="1" x14ac:dyDescent="0.2">
      <c r="P1774" s="55"/>
    </row>
    <row r="1775" spans="16:16" s="21" customFormat="1" hidden="1" x14ac:dyDescent="0.2">
      <c r="P1775" s="55"/>
    </row>
    <row r="1776" spans="16:16" s="21" customFormat="1" hidden="1" x14ac:dyDescent="0.2">
      <c r="P1776" s="55"/>
    </row>
    <row r="1777" spans="16:16" s="21" customFormat="1" hidden="1" x14ac:dyDescent="0.2">
      <c r="P1777" s="55"/>
    </row>
    <row r="1778" spans="16:16" s="21" customFormat="1" hidden="1" x14ac:dyDescent="0.2">
      <c r="P1778" s="55"/>
    </row>
    <row r="1779" spans="16:16" s="21" customFormat="1" hidden="1" x14ac:dyDescent="0.2">
      <c r="P1779" s="55"/>
    </row>
    <row r="1780" spans="16:16" s="21" customFormat="1" hidden="1" x14ac:dyDescent="0.2">
      <c r="P1780" s="55"/>
    </row>
    <row r="1781" spans="16:16" s="21" customFormat="1" hidden="1" x14ac:dyDescent="0.2">
      <c r="P1781" s="55"/>
    </row>
    <row r="1782" spans="16:16" s="21" customFormat="1" hidden="1" x14ac:dyDescent="0.2">
      <c r="P1782" s="55"/>
    </row>
    <row r="1783" spans="16:16" s="21" customFormat="1" hidden="1" x14ac:dyDescent="0.2">
      <c r="P1783" s="55"/>
    </row>
    <row r="1784" spans="16:16" s="21" customFormat="1" hidden="1" x14ac:dyDescent="0.2">
      <c r="P1784" s="55"/>
    </row>
    <row r="1785" spans="16:16" s="21" customFormat="1" hidden="1" x14ac:dyDescent="0.2">
      <c r="P1785" s="55"/>
    </row>
    <row r="1786" spans="16:16" s="21" customFormat="1" hidden="1" x14ac:dyDescent="0.2">
      <c r="P1786" s="55"/>
    </row>
    <row r="1787" spans="16:16" s="21" customFormat="1" hidden="1" x14ac:dyDescent="0.2">
      <c r="P1787" s="55"/>
    </row>
    <row r="1788" spans="16:16" s="21" customFormat="1" hidden="1" x14ac:dyDescent="0.2">
      <c r="P1788" s="55"/>
    </row>
    <row r="1789" spans="16:16" s="21" customFormat="1" hidden="1" x14ac:dyDescent="0.2">
      <c r="P1789" s="55"/>
    </row>
    <row r="1790" spans="16:16" s="21" customFormat="1" hidden="1" x14ac:dyDescent="0.2">
      <c r="P1790" s="55"/>
    </row>
    <row r="1791" spans="16:16" s="21" customFormat="1" hidden="1" x14ac:dyDescent="0.2">
      <c r="P1791" s="55"/>
    </row>
    <row r="1792" spans="16:16" s="21" customFormat="1" hidden="1" x14ac:dyDescent="0.2">
      <c r="P1792" s="55"/>
    </row>
    <row r="1793" spans="16:16" s="21" customFormat="1" hidden="1" x14ac:dyDescent="0.2">
      <c r="P1793" s="55"/>
    </row>
    <row r="1794" spans="16:16" s="21" customFormat="1" hidden="1" x14ac:dyDescent="0.2">
      <c r="P1794" s="55"/>
    </row>
    <row r="1795" spans="16:16" s="21" customFormat="1" hidden="1" x14ac:dyDescent="0.2">
      <c r="P1795" s="55"/>
    </row>
    <row r="1796" spans="16:16" s="21" customFormat="1" hidden="1" x14ac:dyDescent="0.2">
      <c r="P1796" s="55"/>
    </row>
    <row r="1797" spans="16:16" s="21" customFormat="1" hidden="1" x14ac:dyDescent="0.2">
      <c r="P1797" s="55"/>
    </row>
    <row r="1798" spans="16:16" s="21" customFormat="1" hidden="1" x14ac:dyDescent="0.2">
      <c r="P1798" s="55"/>
    </row>
    <row r="1799" spans="16:16" s="21" customFormat="1" hidden="1" x14ac:dyDescent="0.2">
      <c r="P1799" s="55"/>
    </row>
    <row r="1800" spans="16:16" s="21" customFormat="1" hidden="1" x14ac:dyDescent="0.2">
      <c r="P1800" s="55"/>
    </row>
    <row r="1801" spans="16:16" s="21" customFormat="1" hidden="1" x14ac:dyDescent="0.2">
      <c r="P1801" s="55"/>
    </row>
    <row r="1802" spans="16:16" s="21" customFormat="1" hidden="1" x14ac:dyDescent="0.2">
      <c r="P1802" s="55"/>
    </row>
    <row r="1803" spans="16:16" s="21" customFormat="1" hidden="1" x14ac:dyDescent="0.2">
      <c r="P1803" s="55"/>
    </row>
    <row r="1804" spans="16:16" s="21" customFormat="1" hidden="1" x14ac:dyDescent="0.2">
      <c r="P1804" s="55"/>
    </row>
    <row r="1805" spans="16:16" s="21" customFormat="1" hidden="1" x14ac:dyDescent="0.2">
      <c r="P1805" s="55"/>
    </row>
    <row r="1806" spans="16:16" s="21" customFormat="1" hidden="1" x14ac:dyDescent="0.2">
      <c r="P1806" s="55"/>
    </row>
    <row r="1807" spans="16:16" s="21" customFormat="1" hidden="1" x14ac:dyDescent="0.2">
      <c r="P1807" s="55"/>
    </row>
    <row r="1808" spans="16:16" s="21" customFormat="1" hidden="1" x14ac:dyDescent="0.2">
      <c r="P1808" s="55"/>
    </row>
    <row r="1809" spans="16:16" s="21" customFormat="1" hidden="1" x14ac:dyDescent="0.2">
      <c r="P1809" s="55"/>
    </row>
    <row r="1810" spans="16:16" s="21" customFormat="1" hidden="1" x14ac:dyDescent="0.2">
      <c r="P1810" s="55"/>
    </row>
    <row r="1811" spans="16:16" s="21" customFormat="1" hidden="1" x14ac:dyDescent="0.2">
      <c r="P1811" s="55"/>
    </row>
    <row r="1812" spans="16:16" s="21" customFormat="1" hidden="1" x14ac:dyDescent="0.2">
      <c r="P1812" s="55"/>
    </row>
    <row r="1813" spans="16:16" s="21" customFormat="1" hidden="1" x14ac:dyDescent="0.2">
      <c r="P1813" s="55"/>
    </row>
    <row r="1814" spans="16:16" s="21" customFormat="1" hidden="1" x14ac:dyDescent="0.2">
      <c r="P1814" s="55"/>
    </row>
    <row r="1815" spans="16:16" s="21" customFormat="1" hidden="1" x14ac:dyDescent="0.2">
      <c r="P1815" s="55"/>
    </row>
    <row r="1816" spans="16:16" s="21" customFormat="1" hidden="1" x14ac:dyDescent="0.2">
      <c r="P1816" s="55"/>
    </row>
    <row r="1817" spans="16:16" s="21" customFormat="1" hidden="1" x14ac:dyDescent="0.2">
      <c r="P1817" s="55"/>
    </row>
    <row r="1818" spans="16:16" s="21" customFormat="1" hidden="1" x14ac:dyDescent="0.2">
      <c r="P1818" s="55"/>
    </row>
    <row r="1819" spans="16:16" s="21" customFormat="1" hidden="1" x14ac:dyDescent="0.2">
      <c r="P1819" s="55"/>
    </row>
    <row r="1820" spans="16:16" s="21" customFormat="1" hidden="1" x14ac:dyDescent="0.2">
      <c r="P1820" s="55"/>
    </row>
    <row r="1821" spans="16:16" s="21" customFormat="1" hidden="1" x14ac:dyDescent="0.2">
      <c r="P1821" s="55"/>
    </row>
    <row r="1822" spans="16:16" s="21" customFormat="1" hidden="1" x14ac:dyDescent="0.2">
      <c r="P1822" s="55"/>
    </row>
    <row r="1823" spans="16:16" s="21" customFormat="1" hidden="1" x14ac:dyDescent="0.2">
      <c r="P1823" s="55"/>
    </row>
    <row r="1824" spans="16:16" s="21" customFormat="1" hidden="1" x14ac:dyDescent="0.2">
      <c r="P1824" s="55"/>
    </row>
    <row r="1825" spans="16:16" s="21" customFormat="1" hidden="1" x14ac:dyDescent="0.2">
      <c r="P1825" s="55"/>
    </row>
    <row r="1826" spans="16:16" s="21" customFormat="1" hidden="1" x14ac:dyDescent="0.2">
      <c r="P1826" s="55"/>
    </row>
    <row r="1827" spans="16:16" s="21" customFormat="1" hidden="1" x14ac:dyDescent="0.2">
      <c r="P1827" s="55"/>
    </row>
    <row r="1828" spans="16:16" s="21" customFormat="1" hidden="1" x14ac:dyDescent="0.2">
      <c r="P1828" s="55"/>
    </row>
    <row r="1829" spans="16:16" s="21" customFormat="1" hidden="1" x14ac:dyDescent="0.2">
      <c r="P1829" s="55"/>
    </row>
    <row r="1830" spans="16:16" s="21" customFormat="1" hidden="1" x14ac:dyDescent="0.2">
      <c r="P1830" s="55"/>
    </row>
    <row r="1831" spans="16:16" s="21" customFormat="1" hidden="1" x14ac:dyDescent="0.2">
      <c r="P1831" s="55"/>
    </row>
    <row r="1832" spans="16:16" s="21" customFormat="1" hidden="1" x14ac:dyDescent="0.2">
      <c r="P1832" s="55"/>
    </row>
    <row r="1833" spans="16:16" s="21" customFormat="1" hidden="1" x14ac:dyDescent="0.2">
      <c r="P1833" s="55"/>
    </row>
    <row r="1834" spans="16:16" s="21" customFormat="1" hidden="1" x14ac:dyDescent="0.2">
      <c r="P1834" s="55"/>
    </row>
    <row r="1835" spans="16:16" s="21" customFormat="1" hidden="1" x14ac:dyDescent="0.2">
      <c r="P1835" s="55"/>
    </row>
    <row r="1836" spans="16:16" s="21" customFormat="1" hidden="1" x14ac:dyDescent="0.2">
      <c r="P1836" s="55"/>
    </row>
    <row r="1837" spans="16:16" s="21" customFormat="1" hidden="1" x14ac:dyDescent="0.2">
      <c r="P1837" s="55"/>
    </row>
    <row r="1838" spans="16:16" s="21" customFormat="1" hidden="1" x14ac:dyDescent="0.2">
      <c r="P1838" s="55"/>
    </row>
    <row r="1839" spans="16:16" s="21" customFormat="1" hidden="1" x14ac:dyDescent="0.2">
      <c r="P1839" s="55"/>
    </row>
    <row r="1840" spans="16:16" s="21" customFormat="1" hidden="1" x14ac:dyDescent="0.2">
      <c r="P1840" s="55"/>
    </row>
    <row r="1841" spans="16:16" s="21" customFormat="1" hidden="1" x14ac:dyDescent="0.2">
      <c r="P1841" s="55"/>
    </row>
    <row r="1842" spans="16:16" s="21" customFormat="1" hidden="1" x14ac:dyDescent="0.2">
      <c r="P1842" s="55"/>
    </row>
    <row r="1843" spans="16:16" s="21" customFormat="1" hidden="1" x14ac:dyDescent="0.2">
      <c r="P1843" s="55"/>
    </row>
    <row r="1844" spans="16:16" s="21" customFormat="1" hidden="1" x14ac:dyDescent="0.2">
      <c r="P1844" s="55"/>
    </row>
    <row r="1845" spans="16:16" s="21" customFormat="1" hidden="1" x14ac:dyDescent="0.2">
      <c r="P1845" s="55"/>
    </row>
    <row r="1846" spans="16:16" s="21" customFormat="1" hidden="1" x14ac:dyDescent="0.2">
      <c r="P1846" s="55"/>
    </row>
    <row r="1847" spans="16:16" s="21" customFormat="1" hidden="1" x14ac:dyDescent="0.2">
      <c r="P1847" s="55"/>
    </row>
    <row r="1848" spans="16:16" s="21" customFormat="1" hidden="1" x14ac:dyDescent="0.2">
      <c r="P1848" s="55"/>
    </row>
    <row r="1849" spans="16:16" s="21" customFormat="1" hidden="1" x14ac:dyDescent="0.2">
      <c r="P1849" s="55"/>
    </row>
    <row r="1850" spans="16:16" s="21" customFormat="1" hidden="1" x14ac:dyDescent="0.2">
      <c r="P1850" s="55"/>
    </row>
    <row r="1851" spans="16:16" s="21" customFormat="1" hidden="1" x14ac:dyDescent="0.2">
      <c r="P1851" s="55"/>
    </row>
    <row r="1852" spans="16:16" s="21" customFormat="1" hidden="1" x14ac:dyDescent="0.2">
      <c r="P1852" s="55"/>
    </row>
    <row r="1853" spans="16:16" s="21" customFormat="1" hidden="1" x14ac:dyDescent="0.2">
      <c r="P1853" s="55"/>
    </row>
    <row r="1854" spans="16:16" s="21" customFormat="1" hidden="1" x14ac:dyDescent="0.2">
      <c r="P1854" s="55"/>
    </row>
    <row r="1855" spans="16:16" s="21" customFormat="1" hidden="1" x14ac:dyDescent="0.2">
      <c r="P1855" s="55"/>
    </row>
    <row r="1856" spans="16:16" s="21" customFormat="1" hidden="1" x14ac:dyDescent="0.2">
      <c r="P1856" s="55"/>
    </row>
    <row r="1857" spans="16:16" s="21" customFormat="1" hidden="1" x14ac:dyDescent="0.2">
      <c r="P1857" s="55"/>
    </row>
    <row r="1858" spans="16:16" s="21" customFormat="1" hidden="1" x14ac:dyDescent="0.2">
      <c r="P1858" s="55"/>
    </row>
    <row r="1859" spans="16:16" s="21" customFormat="1" hidden="1" x14ac:dyDescent="0.2">
      <c r="P1859" s="55"/>
    </row>
    <row r="1860" spans="16:16" s="21" customFormat="1" hidden="1" x14ac:dyDescent="0.2">
      <c r="P1860" s="55"/>
    </row>
    <row r="1861" spans="16:16" s="21" customFormat="1" hidden="1" x14ac:dyDescent="0.2">
      <c r="P1861" s="55"/>
    </row>
    <row r="1862" spans="16:16" s="21" customFormat="1" hidden="1" x14ac:dyDescent="0.2">
      <c r="P1862" s="55"/>
    </row>
    <row r="1863" spans="16:16" s="21" customFormat="1" hidden="1" x14ac:dyDescent="0.2">
      <c r="P1863" s="55"/>
    </row>
    <row r="1864" spans="16:16" s="21" customFormat="1" hidden="1" x14ac:dyDescent="0.2">
      <c r="P1864" s="55"/>
    </row>
    <row r="1865" spans="16:16" s="21" customFormat="1" hidden="1" x14ac:dyDescent="0.2">
      <c r="P1865" s="55"/>
    </row>
    <row r="1866" spans="16:16" s="21" customFormat="1" hidden="1" x14ac:dyDescent="0.2">
      <c r="P1866" s="55"/>
    </row>
    <row r="1867" spans="16:16" s="21" customFormat="1" hidden="1" x14ac:dyDescent="0.2">
      <c r="P1867" s="55"/>
    </row>
    <row r="1868" spans="16:16" s="21" customFormat="1" hidden="1" x14ac:dyDescent="0.2">
      <c r="P1868" s="55"/>
    </row>
    <row r="1869" spans="16:16" s="21" customFormat="1" hidden="1" x14ac:dyDescent="0.2">
      <c r="P1869" s="55"/>
    </row>
    <row r="1870" spans="16:16" s="21" customFormat="1" hidden="1" x14ac:dyDescent="0.2">
      <c r="P1870" s="55"/>
    </row>
    <row r="1871" spans="16:16" s="21" customFormat="1" hidden="1" x14ac:dyDescent="0.2">
      <c r="P1871" s="55"/>
    </row>
    <row r="1872" spans="16:16" s="21" customFormat="1" hidden="1" x14ac:dyDescent="0.2">
      <c r="P1872" s="55"/>
    </row>
    <row r="1873" spans="16:16" s="21" customFormat="1" hidden="1" x14ac:dyDescent="0.2">
      <c r="P1873" s="55"/>
    </row>
    <row r="1874" spans="16:16" s="21" customFormat="1" hidden="1" x14ac:dyDescent="0.2">
      <c r="P1874" s="55"/>
    </row>
    <row r="1875" spans="16:16" s="21" customFormat="1" hidden="1" x14ac:dyDescent="0.2">
      <c r="P1875" s="55"/>
    </row>
    <row r="1876" spans="16:16" s="21" customFormat="1" hidden="1" x14ac:dyDescent="0.2">
      <c r="P1876" s="55"/>
    </row>
    <row r="1877" spans="16:16" s="21" customFormat="1" hidden="1" x14ac:dyDescent="0.2">
      <c r="P1877" s="55"/>
    </row>
    <row r="1878" spans="16:16" s="21" customFormat="1" hidden="1" x14ac:dyDescent="0.2">
      <c r="P1878" s="55"/>
    </row>
    <row r="1879" spans="16:16" s="21" customFormat="1" hidden="1" x14ac:dyDescent="0.2">
      <c r="P1879" s="55"/>
    </row>
    <row r="1880" spans="16:16" s="21" customFormat="1" hidden="1" x14ac:dyDescent="0.2">
      <c r="P1880" s="55"/>
    </row>
    <row r="1881" spans="16:16" s="21" customFormat="1" hidden="1" x14ac:dyDescent="0.2">
      <c r="P1881" s="55"/>
    </row>
    <row r="1882" spans="16:16" s="21" customFormat="1" hidden="1" x14ac:dyDescent="0.2">
      <c r="P1882" s="55"/>
    </row>
    <row r="1883" spans="16:16" s="21" customFormat="1" hidden="1" x14ac:dyDescent="0.2">
      <c r="P1883" s="55"/>
    </row>
    <row r="1884" spans="16:16" s="21" customFormat="1" hidden="1" x14ac:dyDescent="0.2">
      <c r="P1884" s="55"/>
    </row>
    <row r="1885" spans="16:16" s="21" customFormat="1" hidden="1" x14ac:dyDescent="0.2">
      <c r="P1885" s="55"/>
    </row>
    <row r="1886" spans="16:16" s="21" customFormat="1" hidden="1" x14ac:dyDescent="0.2">
      <c r="P1886" s="55"/>
    </row>
    <row r="1887" spans="16:16" s="21" customFormat="1" hidden="1" x14ac:dyDescent="0.2">
      <c r="P1887" s="55"/>
    </row>
    <row r="1888" spans="16:16" s="21" customFormat="1" hidden="1" x14ac:dyDescent="0.2">
      <c r="P1888" s="55"/>
    </row>
    <row r="1889" spans="16:16" s="21" customFormat="1" hidden="1" x14ac:dyDescent="0.2">
      <c r="P1889" s="55"/>
    </row>
    <row r="1890" spans="16:16" s="21" customFormat="1" hidden="1" x14ac:dyDescent="0.2">
      <c r="P1890" s="55"/>
    </row>
    <row r="1891" spans="16:16" s="21" customFormat="1" hidden="1" x14ac:dyDescent="0.2">
      <c r="P1891" s="55"/>
    </row>
    <row r="1892" spans="16:16" s="21" customFormat="1" hidden="1" x14ac:dyDescent="0.2">
      <c r="P1892" s="55"/>
    </row>
    <row r="1893" spans="16:16" s="21" customFormat="1" hidden="1" x14ac:dyDescent="0.2">
      <c r="P1893" s="55"/>
    </row>
    <row r="1894" spans="16:16" s="21" customFormat="1" hidden="1" x14ac:dyDescent="0.2">
      <c r="P1894" s="55"/>
    </row>
    <row r="1895" spans="16:16" s="21" customFormat="1" hidden="1" x14ac:dyDescent="0.2">
      <c r="P1895" s="55"/>
    </row>
    <row r="1896" spans="16:16" s="21" customFormat="1" hidden="1" x14ac:dyDescent="0.2">
      <c r="P1896" s="55"/>
    </row>
    <row r="1897" spans="16:16" s="21" customFormat="1" hidden="1" x14ac:dyDescent="0.2">
      <c r="P1897" s="55"/>
    </row>
    <row r="1898" spans="16:16" s="21" customFormat="1" hidden="1" x14ac:dyDescent="0.2">
      <c r="P1898" s="55"/>
    </row>
    <row r="1899" spans="16:16" s="21" customFormat="1" hidden="1" x14ac:dyDescent="0.2">
      <c r="P1899" s="55"/>
    </row>
    <row r="1900" spans="16:16" s="21" customFormat="1" hidden="1" x14ac:dyDescent="0.2">
      <c r="P1900" s="55"/>
    </row>
    <row r="1901" spans="16:16" s="21" customFormat="1" hidden="1" x14ac:dyDescent="0.2">
      <c r="P1901" s="55"/>
    </row>
    <row r="1902" spans="16:16" s="21" customFormat="1" hidden="1" x14ac:dyDescent="0.2">
      <c r="P1902" s="55"/>
    </row>
    <row r="1903" spans="16:16" s="21" customFormat="1" hidden="1" x14ac:dyDescent="0.2">
      <c r="P1903" s="55"/>
    </row>
    <row r="1904" spans="16:16" s="21" customFormat="1" hidden="1" x14ac:dyDescent="0.2">
      <c r="P1904" s="55"/>
    </row>
    <row r="1905" spans="16:16" s="21" customFormat="1" hidden="1" x14ac:dyDescent="0.2">
      <c r="P1905" s="55"/>
    </row>
    <row r="1906" spans="16:16" s="21" customFormat="1" hidden="1" x14ac:dyDescent="0.2">
      <c r="P1906" s="55"/>
    </row>
    <row r="1907" spans="16:16" s="21" customFormat="1" hidden="1" x14ac:dyDescent="0.2">
      <c r="P1907" s="55"/>
    </row>
    <row r="1908" spans="16:16" s="21" customFormat="1" hidden="1" x14ac:dyDescent="0.2">
      <c r="P1908" s="55"/>
    </row>
    <row r="1909" spans="16:16" s="21" customFormat="1" hidden="1" x14ac:dyDescent="0.2">
      <c r="P1909" s="55"/>
    </row>
    <row r="1910" spans="16:16" s="21" customFormat="1" hidden="1" x14ac:dyDescent="0.2">
      <c r="P1910" s="55"/>
    </row>
    <row r="1911" spans="16:16" s="21" customFormat="1" hidden="1" x14ac:dyDescent="0.2">
      <c r="P1911" s="55"/>
    </row>
    <row r="1912" spans="16:16" s="21" customFormat="1" hidden="1" x14ac:dyDescent="0.2">
      <c r="P1912" s="55"/>
    </row>
    <row r="1913" spans="16:16" s="21" customFormat="1" hidden="1" x14ac:dyDescent="0.2">
      <c r="P1913" s="55"/>
    </row>
    <row r="1914" spans="16:16" s="21" customFormat="1" hidden="1" x14ac:dyDescent="0.2">
      <c r="P1914" s="55"/>
    </row>
    <row r="1915" spans="16:16" s="21" customFormat="1" hidden="1" x14ac:dyDescent="0.2">
      <c r="P1915" s="55"/>
    </row>
    <row r="1916" spans="16:16" s="21" customFormat="1" hidden="1" x14ac:dyDescent="0.2">
      <c r="P1916" s="55"/>
    </row>
    <row r="1917" spans="16:16" s="21" customFormat="1" hidden="1" x14ac:dyDescent="0.2">
      <c r="P1917" s="55"/>
    </row>
    <row r="1918" spans="16:16" s="21" customFormat="1" hidden="1" x14ac:dyDescent="0.2">
      <c r="P1918" s="55"/>
    </row>
    <row r="1919" spans="16:16" s="21" customFormat="1" hidden="1" x14ac:dyDescent="0.2">
      <c r="P1919" s="55"/>
    </row>
    <row r="1920" spans="16:16" s="21" customFormat="1" hidden="1" x14ac:dyDescent="0.2">
      <c r="P1920" s="55"/>
    </row>
    <row r="1921" spans="16:16" s="21" customFormat="1" hidden="1" x14ac:dyDescent="0.2">
      <c r="P1921" s="55"/>
    </row>
    <row r="1922" spans="16:16" s="21" customFormat="1" hidden="1" x14ac:dyDescent="0.2">
      <c r="P1922" s="55"/>
    </row>
    <row r="1923" spans="16:16" s="21" customFormat="1" hidden="1" x14ac:dyDescent="0.2">
      <c r="P1923" s="55"/>
    </row>
    <row r="1924" spans="16:16" s="21" customFormat="1" hidden="1" x14ac:dyDescent="0.2">
      <c r="P1924" s="55"/>
    </row>
    <row r="1925" spans="16:16" s="21" customFormat="1" hidden="1" x14ac:dyDescent="0.2">
      <c r="P1925" s="55"/>
    </row>
    <row r="1926" spans="16:16" s="21" customFormat="1" hidden="1" x14ac:dyDescent="0.2">
      <c r="P1926" s="55"/>
    </row>
    <row r="1927" spans="16:16" s="21" customFormat="1" hidden="1" x14ac:dyDescent="0.2">
      <c r="P1927" s="55"/>
    </row>
    <row r="1928" spans="16:16" s="21" customFormat="1" hidden="1" x14ac:dyDescent="0.2">
      <c r="P1928" s="55"/>
    </row>
    <row r="1929" spans="16:16" s="21" customFormat="1" hidden="1" x14ac:dyDescent="0.2">
      <c r="P1929" s="55"/>
    </row>
    <row r="1930" spans="16:16" s="21" customFormat="1" hidden="1" x14ac:dyDescent="0.2">
      <c r="P1930" s="55"/>
    </row>
    <row r="1931" spans="16:16" s="21" customFormat="1" hidden="1" x14ac:dyDescent="0.2">
      <c r="P1931" s="55"/>
    </row>
    <row r="1932" spans="16:16" s="21" customFormat="1" hidden="1" x14ac:dyDescent="0.2">
      <c r="P1932" s="55"/>
    </row>
    <row r="1933" spans="16:16" s="21" customFormat="1" hidden="1" x14ac:dyDescent="0.2">
      <c r="P1933" s="55"/>
    </row>
    <row r="1934" spans="16:16" s="21" customFormat="1" hidden="1" x14ac:dyDescent="0.2">
      <c r="P1934" s="55"/>
    </row>
    <row r="1935" spans="16:16" s="21" customFormat="1" hidden="1" x14ac:dyDescent="0.2">
      <c r="P1935" s="55"/>
    </row>
    <row r="1936" spans="16:16" s="21" customFormat="1" hidden="1" x14ac:dyDescent="0.2">
      <c r="P1936" s="55"/>
    </row>
    <row r="1937" spans="16:16" s="21" customFormat="1" hidden="1" x14ac:dyDescent="0.2">
      <c r="P1937" s="55"/>
    </row>
    <row r="1938" spans="16:16" s="21" customFormat="1" hidden="1" x14ac:dyDescent="0.2">
      <c r="P1938" s="55"/>
    </row>
    <row r="1939" spans="16:16" s="21" customFormat="1" hidden="1" x14ac:dyDescent="0.2">
      <c r="P1939" s="55"/>
    </row>
    <row r="1940" spans="16:16" s="21" customFormat="1" hidden="1" x14ac:dyDescent="0.2">
      <c r="P1940" s="55"/>
    </row>
    <row r="1941" spans="16:16" s="21" customFormat="1" hidden="1" x14ac:dyDescent="0.2">
      <c r="P1941" s="55"/>
    </row>
    <row r="1942" spans="16:16" s="21" customFormat="1" hidden="1" x14ac:dyDescent="0.2">
      <c r="P1942" s="55"/>
    </row>
    <row r="1943" spans="16:16" s="21" customFormat="1" hidden="1" x14ac:dyDescent="0.2">
      <c r="P1943" s="55"/>
    </row>
    <row r="1944" spans="16:16" s="21" customFormat="1" hidden="1" x14ac:dyDescent="0.2">
      <c r="P1944" s="55"/>
    </row>
    <row r="1945" spans="16:16" s="21" customFormat="1" hidden="1" x14ac:dyDescent="0.2">
      <c r="P1945" s="55"/>
    </row>
    <row r="1946" spans="16:16" s="21" customFormat="1" hidden="1" x14ac:dyDescent="0.2">
      <c r="P1946" s="55"/>
    </row>
    <row r="1947" spans="16:16" s="21" customFormat="1" hidden="1" x14ac:dyDescent="0.2">
      <c r="P1947" s="55"/>
    </row>
    <row r="1948" spans="16:16" s="21" customFormat="1" hidden="1" x14ac:dyDescent="0.2">
      <c r="P1948" s="55"/>
    </row>
    <row r="1949" spans="16:16" s="21" customFormat="1" hidden="1" x14ac:dyDescent="0.2">
      <c r="P1949" s="55"/>
    </row>
    <row r="1950" spans="16:16" s="21" customFormat="1" hidden="1" x14ac:dyDescent="0.2">
      <c r="P1950" s="55"/>
    </row>
    <row r="1951" spans="16:16" s="21" customFormat="1" hidden="1" x14ac:dyDescent="0.2">
      <c r="P1951" s="55"/>
    </row>
    <row r="1952" spans="16:16" s="21" customFormat="1" hidden="1" x14ac:dyDescent="0.2">
      <c r="P1952" s="55"/>
    </row>
    <row r="1953" spans="16:16" s="21" customFormat="1" hidden="1" x14ac:dyDescent="0.2">
      <c r="P1953" s="55"/>
    </row>
    <row r="1954" spans="16:16" s="21" customFormat="1" hidden="1" x14ac:dyDescent="0.2">
      <c r="P1954" s="55"/>
    </row>
    <row r="1955" spans="16:16" s="21" customFormat="1" hidden="1" x14ac:dyDescent="0.2">
      <c r="P1955" s="55"/>
    </row>
    <row r="1956" spans="16:16" s="21" customFormat="1" hidden="1" x14ac:dyDescent="0.2">
      <c r="P1956" s="55"/>
    </row>
    <row r="1957" spans="16:16" s="21" customFormat="1" hidden="1" x14ac:dyDescent="0.2">
      <c r="P1957" s="55"/>
    </row>
    <row r="1958" spans="16:16" s="21" customFormat="1" hidden="1" x14ac:dyDescent="0.2">
      <c r="P1958" s="55"/>
    </row>
    <row r="1959" spans="16:16" s="21" customFormat="1" hidden="1" x14ac:dyDescent="0.2">
      <c r="P1959" s="55"/>
    </row>
    <row r="1960" spans="16:16" s="21" customFormat="1" hidden="1" x14ac:dyDescent="0.2">
      <c r="P1960" s="55"/>
    </row>
    <row r="1961" spans="16:16" s="21" customFormat="1" hidden="1" x14ac:dyDescent="0.2">
      <c r="P1961" s="55"/>
    </row>
    <row r="1962" spans="16:16" s="21" customFormat="1" hidden="1" x14ac:dyDescent="0.2">
      <c r="P1962" s="55"/>
    </row>
    <row r="1963" spans="16:16" s="21" customFormat="1" hidden="1" x14ac:dyDescent="0.2">
      <c r="P1963" s="55"/>
    </row>
    <row r="1964" spans="16:16" s="21" customFormat="1" hidden="1" x14ac:dyDescent="0.2">
      <c r="P1964" s="55"/>
    </row>
    <row r="1965" spans="16:16" s="21" customFormat="1" hidden="1" x14ac:dyDescent="0.2">
      <c r="P1965" s="55"/>
    </row>
    <row r="1966" spans="16:16" s="21" customFormat="1" hidden="1" x14ac:dyDescent="0.2">
      <c r="P1966" s="55"/>
    </row>
    <row r="1967" spans="16:16" s="21" customFormat="1" hidden="1" x14ac:dyDescent="0.2">
      <c r="P1967" s="55"/>
    </row>
    <row r="1968" spans="16:16" s="21" customFormat="1" hidden="1" x14ac:dyDescent="0.2">
      <c r="P1968" s="55"/>
    </row>
    <row r="1969" spans="1:1" hidden="1" x14ac:dyDescent="0.2">
      <c r="A1969" s="10"/>
    </row>
    <row r="1970" spans="1:1" hidden="1" x14ac:dyDescent="0.2">
      <c r="A1970" s="10"/>
    </row>
    <row r="1984" spans="1:1" ht="15.75" hidden="1" customHeight="1" x14ac:dyDescent="0.2"/>
  </sheetData>
  <sheetProtection algorithmName="SHA-512" hashValue="rE08Jej0tk7/zViYR/h97Z1ACXPpsFqLM2rMXB7/ZAFqj1woFWUugO8SYV+XPEuqCxf7Gzc2yGbu3kbk/ZjP+Q==" saltValue="y3rTasFkoJUqv3+TIvryxw==" spinCount="100000" sheet="1" objects="1" selectLockedCells="1"/>
  <mergeCells count="34">
    <mergeCell ref="D12:F12"/>
    <mergeCell ref="C24:F24"/>
    <mergeCell ref="C19:F19"/>
    <mergeCell ref="C40:F40"/>
    <mergeCell ref="E44:F44"/>
    <mergeCell ref="C20:F20"/>
    <mergeCell ref="C26:F26"/>
    <mergeCell ref="C33:F33"/>
    <mergeCell ref="C21:F21"/>
    <mergeCell ref="C22:F22"/>
    <mergeCell ref="C25:F25"/>
    <mergeCell ref="C23:F23"/>
    <mergeCell ref="C41:F41"/>
    <mergeCell ref="D17:F17"/>
    <mergeCell ref="C43:F43"/>
    <mergeCell ref="C42:F42"/>
    <mergeCell ref="A54:D54"/>
    <mergeCell ref="E54:F54"/>
    <mergeCell ref="E52:F52"/>
    <mergeCell ref="C27:F27"/>
    <mergeCell ref="C37:F37"/>
    <mergeCell ref="C31:F31"/>
    <mergeCell ref="C32:F32"/>
    <mergeCell ref="C34:F34"/>
    <mergeCell ref="C35:F35"/>
    <mergeCell ref="C36:F36"/>
    <mergeCell ref="B52:C52"/>
    <mergeCell ref="B61:D61"/>
    <mergeCell ref="B62:D62"/>
    <mergeCell ref="B63:D63"/>
    <mergeCell ref="B64:D64"/>
    <mergeCell ref="B58:D58"/>
    <mergeCell ref="B59:D59"/>
    <mergeCell ref="B60:D60"/>
  </mergeCells>
  <phoneticPr fontId="4" type="noConversion"/>
  <conditionalFormatting sqref="E47:E48">
    <cfRule type="expression" dxfId="136" priority="156">
      <formula>OR($D$45="Nein", $D$45="")</formula>
    </cfRule>
  </conditionalFormatting>
  <dataValidations xWindow="927" yWindow="655" count="4">
    <dataValidation type="whole" operator="greaterThan" allowBlank="1" showInputMessage="1" showErrorMessage="1" sqref="E44" xr:uid="{00000000-0002-0000-0400-000000000000}">
      <formula1>2015</formula1>
    </dataValidation>
    <dataValidation type="decimal" allowBlank="1" showInputMessage="1" showErrorMessage="1" sqref="E59:E63" xr:uid="{0854C94B-D743-4DD7-907A-20175407FEBC}">
      <formula1>0</formula1>
      <formula2>8000000000</formula2>
    </dataValidation>
    <dataValidation type="textLength" errorStyle="information" allowBlank="1" showInputMessage="1" showErrorMessage="1" errorTitle="Eingabehinweis" error="Bitte geben Sie die _x000a_letzten Ziffern Ihrer _x000a_Registriernummer ein, _x000a_z. B. für das SEZ-001:_x000a_                                 _x000a_               001" promptTitle="Eingabehinweis" prompt="Bitte geben Sie die _x000a_letzten Ziffern Ihrer _x000a_Registriernummer ein, _x000a_z. B. für das ANOA-001:_x000a_                                 _x000a_               001" sqref="D17:F17" xr:uid="{5A900241-EB2E-4E52-8E85-1EC88555001E}">
      <formula1>1</formula1>
      <formula2>6</formula2>
    </dataValidation>
    <dataValidation allowBlank="1" showInputMessage="1" showErrorMessage="1" promptTitle="Eingabehinweis" prompt="Datengrundlage ist immer das komplette Datenjahr vor dem Auditjahr." sqref="C42:F42" xr:uid="{64430531-263D-4C46-B18B-BB184861B334}"/>
  </dataValidations>
  <hyperlinks>
    <hyperlink ref="D67" location="Personal!A1" display="Weiter →" xr:uid="{131D47B9-8979-497F-929C-8413E9D24B5A}"/>
    <hyperlink ref="C67" location="'Ausfüllhinweise '!A1" display="← Zurück " xr:uid="{86B064C1-6D48-4D1D-9397-62C634DD558E}"/>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5145" r:id="rId4">
          <objectPr defaultSize="0" autoPict="0" r:id="rId5">
            <anchor moveWithCells="1" sizeWithCells="1">
              <from>
                <xdr:col>0</xdr:col>
                <xdr:colOff>114300</xdr:colOff>
                <xdr:row>0</xdr:row>
                <xdr:rowOff>228600</xdr:rowOff>
              </from>
              <to>
                <xdr:col>2</xdr:col>
                <xdr:colOff>1238250</xdr:colOff>
                <xdr:row>7</xdr:row>
                <xdr:rowOff>133350</xdr:rowOff>
              </to>
            </anchor>
          </objectPr>
        </oleObject>
      </mc:Choice>
      <mc:Fallback>
        <oleObject progId="PBrush" shapeId="5145" r:id="rId4"/>
      </mc:Fallback>
    </mc:AlternateContent>
  </oleObjects>
  <mc:AlternateContent xmlns:mc="http://schemas.openxmlformats.org/markup-compatibility/2006">
    <mc:Choice Requires="x14">
      <controls>
        <mc:AlternateContent xmlns:mc="http://schemas.openxmlformats.org/markup-compatibility/2006">
          <mc:Choice Requires="x14">
            <control shapeId="5131" r:id="rId6" name="Check Box 11">
              <controlPr defaultSize="0" autoFill="0" autoLine="0" autoPict="0" altText="Multimodal–nichtoperative Komplexbehandlung des Bewegungssystems">
                <anchor moveWithCells="1">
                  <from>
                    <xdr:col>0</xdr:col>
                    <xdr:colOff>295275</xdr:colOff>
                    <xdr:row>52</xdr:row>
                    <xdr:rowOff>171450</xdr:rowOff>
                  </from>
                  <to>
                    <xdr:col>2</xdr:col>
                    <xdr:colOff>504825</xdr:colOff>
                    <xdr:row>54</xdr:row>
                    <xdr:rowOff>38100</xdr:rowOff>
                  </to>
                </anchor>
              </controlPr>
            </control>
          </mc:Choice>
        </mc:AlternateContent>
        <mc:AlternateContent xmlns:mc="http://schemas.openxmlformats.org/markup-compatibility/2006">
          <mc:Choice Requires="x14">
            <control shapeId="5132" r:id="rId7" name="Check Box 12">
              <controlPr defaultSize="0" autoFill="0" autoLine="0" autoPict="0" altText="Multimodal–nichtoperative Komplexbehandlung des Bewegungssystems">
                <anchor moveWithCells="1">
                  <from>
                    <xdr:col>2</xdr:col>
                    <xdr:colOff>1362075</xdr:colOff>
                    <xdr:row>52</xdr:row>
                    <xdr:rowOff>180975</xdr:rowOff>
                  </from>
                  <to>
                    <xdr:col>3</xdr:col>
                    <xdr:colOff>1466850</xdr:colOff>
                    <xdr:row>54</xdr:row>
                    <xdr:rowOff>57150</xdr:rowOff>
                  </to>
                </anchor>
              </controlPr>
            </control>
          </mc:Choice>
        </mc:AlternateContent>
        <mc:AlternateContent xmlns:mc="http://schemas.openxmlformats.org/markup-compatibility/2006">
          <mc:Choice Requires="x14">
            <control shapeId="5133" r:id="rId8" name="Check Box 13">
              <controlPr defaultSize="0" autoFill="0" autoLine="0" autoPict="0" altText="Multimodal–nichtoperative Komplexbehandlung des Bewegungssystems">
                <anchor moveWithCells="1">
                  <from>
                    <xdr:col>4</xdr:col>
                    <xdr:colOff>1571625</xdr:colOff>
                    <xdr:row>52</xdr:row>
                    <xdr:rowOff>171450</xdr:rowOff>
                  </from>
                  <to>
                    <xdr:col>5</xdr:col>
                    <xdr:colOff>971550</xdr:colOff>
                    <xdr:row>54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36B603E-F0FE-486C-9779-7A11BEE510B8}">
            <xm:f>versteckt!$A$25&lt;&gt;TRUE</xm:f>
            <x14:dxf>
              <fill>
                <patternFill patternType="lightTrellis"/>
              </fill>
            </x14:dxf>
          </x14:cfRule>
          <xm:sqref>E59</xm:sqref>
        </x14:conditionalFormatting>
        <x14:conditionalFormatting xmlns:xm="http://schemas.microsoft.com/office/excel/2006/main">
          <x14:cfRule type="expression" priority="3" id="{370F4527-04B0-4E75-9255-473823C62B4E}">
            <xm:f>versteckt!$A$28&lt;&gt;TRUE</xm:f>
            <x14:dxf>
              <fill>
                <patternFill patternType="lightTrellis"/>
              </fill>
            </x14:dxf>
          </x14:cfRule>
          <xm:sqref>E60</xm:sqref>
        </x14:conditionalFormatting>
        <x14:conditionalFormatting xmlns:xm="http://schemas.microsoft.com/office/excel/2006/main">
          <x14:cfRule type="expression" priority="2" id="{29A479B5-027E-43D9-9966-BE1D61B66C82}">
            <xm:f>versteckt!$A$31&lt;&gt;TRUE</xm:f>
            <x14:dxf>
              <fill>
                <patternFill patternType="lightTrellis"/>
              </fill>
            </x14:dxf>
          </x14:cfRule>
          <xm:sqref>E61</xm:sqref>
        </x14:conditionalFormatting>
      </x14:conditionalFormattings>
    </ext>
    <ext xmlns:x14="http://schemas.microsoft.com/office/spreadsheetml/2009/9/main" uri="{CCE6A557-97BC-4b89-ADB6-D9C93CAAB3DF}">
      <x14:dataValidations xmlns:xm="http://schemas.microsoft.com/office/excel/2006/main" xWindow="927" yWindow="655" count="3">
        <x14:dataValidation type="list" allowBlank="1" showInputMessage="1" showErrorMessage="1" xr:uid="{3E140BAD-8591-42D1-9B45-2C0B7F3F92B1}">
          <x14:formula1>
            <xm:f>versteckt!$A$2:$A$3</xm:f>
          </x14:formula1>
          <xm:sqref>E64 C27:F27</xm:sqref>
        </x14:dataValidation>
        <x14:dataValidation type="list" allowBlank="1" showInputMessage="1" showErrorMessage="1" xr:uid="{0351A072-41E2-4E01-8756-26D387C97A47}">
          <x14:formula1>
            <xm:f>versteckt!$A$36:$A$39</xm:f>
          </x14:formula1>
          <xm:sqref>C41:F41</xm:sqref>
        </x14:dataValidation>
        <x14:dataValidation type="list" allowBlank="1" showInputMessage="1" showErrorMessage="1" xr:uid="{30BE8A82-DDC0-4B15-8E3D-89479AEAB1EB}">
          <x14:formula1>
            <xm:f>versteckt!$J$3:$J$6</xm:f>
          </x14:formula1>
          <xm:sqref>D45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2115-A688-40AB-9140-D03DFD6CC50A}">
  <dimension ref="A1:CQ218"/>
  <sheetViews>
    <sheetView topLeftCell="A100" zoomScale="85" zoomScaleNormal="85" workbookViewId="0">
      <pane xSplit="1" topLeftCell="B1" activePane="topRight" state="frozen"/>
      <selection pane="topRight" activeCell="B114" sqref="B114"/>
    </sheetView>
  </sheetViews>
  <sheetFormatPr baseColWidth="10" defaultColWidth="0" defaultRowHeight="14.25" zeroHeight="1" x14ac:dyDescent="0.2"/>
  <cols>
    <col min="1" max="1" width="34" style="21" customWidth="1"/>
    <col min="2" max="16" width="30.7109375" style="21" customWidth="1"/>
    <col min="17" max="17" width="30.7109375" style="21" customWidth="1" collapsed="1"/>
    <col min="18" max="21" width="30.7109375" style="21" customWidth="1"/>
    <col min="22" max="22" width="30.7109375" style="21" customWidth="1" collapsed="1"/>
    <col min="23" max="26" width="30.7109375" style="21" customWidth="1"/>
    <col min="27" max="27" width="30.7109375" style="21" customWidth="1" collapsed="1"/>
    <col min="28" max="31" width="30.7109375" style="21" customWidth="1"/>
    <col min="32" max="32" width="26.140625" style="10" hidden="1" customWidth="1"/>
    <col min="33" max="33" width="25" style="21" hidden="1" customWidth="1"/>
    <col min="34" max="34" width="24.28515625" style="21" hidden="1" customWidth="1"/>
    <col min="35" max="35" width="26.7109375" style="21" hidden="1" customWidth="1"/>
    <col min="36" max="36" width="28.85546875" style="21" hidden="1" customWidth="1"/>
    <col min="37" max="37" width="24.85546875" style="21" hidden="1" customWidth="1"/>
    <col min="38" max="38" width="24.85546875" style="10" hidden="1" customWidth="1"/>
    <col min="39" max="81" width="24.85546875" style="21" hidden="1" customWidth="1"/>
    <col min="82" max="82" width="0" style="21" hidden="1" customWidth="1"/>
    <col min="83" max="16384" width="11.42578125" style="21" hidden="1"/>
  </cols>
  <sheetData>
    <row r="1" spans="1:81" s="10" customFormat="1" x14ac:dyDescent="0.2"/>
    <row r="2" spans="1:81" s="10" customFormat="1" x14ac:dyDescent="0.2"/>
    <row r="3" spans="1:81" s="10" customFormat="1" x14ac:dyDescent="0.2"/>
    <row r="4" spans="1:81" s="10" customFormat="1" x14ac:dyDescent="0.2"/>
    <row r="5" spans="1:81" s="10" customFormat="1" x14ac:dyDescent="0.2"/>
    <row r="6" spans="1:81" s="10" customFormat="1" x14ac:dyDescent="0.2"/>
    <row r="7" spans="1:81" s="10" customFormat="1" x14ac:dyDescent="0.2"/>
    <row r="8" spans="1:81" s="10" customFormat="1" x14ac:dyDescent="0.2"/>
    <row r="9" spans="1:81" s="10" customFormat="1" x14ac:dyDescent="0.2"/>
    <row r="10" spans="1:81" s="10" customFormat="1" x14ac:dyDescent="0.2"/>
    <row r="11" spans="1:81" hidden="1" x14ac:dyDescent="0.2">
      <c r="A11" s="6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G11" s="10"/>
      <c r="AH11" s="10"/>
      <c r="AI11" s="10"/>
      <c r="AJ11" s="10"/>
      <c r="AK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row>
    <row r="12" spans="1:81" ht="15" x14ac:dyDescent="0.25">
      <c r="A12" s="10"/>
      <c r="B12" s="10"/>
      <c r="C12" s="11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row>
    <row r="13" spans="1:81" ht="24.95" customHeight="1" x14ac:dyDescent="0.25">
      <c r="A13" s="97" t="s">
        <v>112</v>
      </c>
      <c r="B13" s="10"/>
      <c r="C13" s="10"/>
      <c r="D13" s="10"/>
      <c r="E13" s="10"/>
      <c r="F13" s="10"/>
      <c r="G13" s="10"/>
      <c r="H13" s="10"/>
      <c r="I13" s="10"/>
      <c r="J13" s="10"/>
      <c r="K13" s="57"/>
      <c r="L13" s="10"/>
      <c r="M13" s="10"/>
      <c r="N13" s="10"/>
      <c r="O13" s="10"/>
      <c r="P13" s="10"/>
      <c r="Q13" s="10"/>
      <c r="R13" s="10"/>
      <c r="S13" s="10"/>
      <c r="T13" s="10"/>
      <c r="U13" s="10"/>
      <c r="V13" s="10"/>
      <c r="W13" s="10"/>
      <c r="X13" s="10"/>
      <c r="Y13" s="10"/>
      <c r="Z13" s="10"/>
      <c r="AA13" s="10"/>
      <c r="AB13" s="10"/>
      <c r="AC13" s="10"/>
      <c r="AD13" s="10"/>
      <c r="AE13" s="10"/>
      <c r="AG13" s="10"/>
      <c r="AH13" s="10"/>
      <c r="AI13" s="10"/>
      <c r="AJ13" s="10"/>
      <c r="AK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row>
    <row r="14" spans="1:81" ht="15" x14ac:dyDescent="0.25">
      <c r="A14" s="11"/>
      <c r="B14" s="15"/>
      <c r="C14" s="15"/>
      <c r="D14" s="57"/>
      <c r="E14" s="15"/>
      <c r="F14" s="15"/>
      <c r="G14" s="15"/>
      <c r="H14" s="15"/>
      <c r="I14" s="15"/>
      <c r="J14" s="15"/>
      <c r="K14" s="57"/>
      <c r="L14" s="15"/>
      <c r="M14" s="15"/>
      <c r="N14" s="15"/>
      <c r="O14" s="15"/>
      <c r="P14" s="15"/>
      <c r="Q14" s="15"/>
      <c r="R14" s="57"/>
      <c r="S14" s="15"/>
      <c r="T14" s="15"/>
      <c r="U14" s="15"/>
      <c r="V14" s="15"/>
      <c r="W14" s="15"/>
      <c r="X14" s="15"/>
      <c r="Y14" s="57"/>
      <c r="Z14" s="15"/>
      <c r="AA14" s="15"/>
      <c r="AB14" s="15"/>
      <c r="AC14" s="15"/>
      <c r="AD14" s="15"/>
      <c r="AE14" s="10"/>
      <c r="AG14" s="10"/>
      <c r="AH14" s="10"/>
      <c r="AI14" s="10"/>
      <c r="AJ14" s="10"/>
      <c r="AK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row>
    <row r="15" spans="1:81" s="117" customFormat="1" ht="23.1" customHeight="1" x14ac:dyDescent="0.25">
      <c r="A15" s="118"/>
      <c r="B15" s="116" t="s">
        <v>256</v>
      </c>
      <c r="C15" s="116" t="s">
        <v>257</v>
      </c>
      <c r="D15" s="116" t="s">
        <v>258</v>
      </c>
      <c r="E15" s="116" t="s">
        <v>259</v>
      </c>
      <c r="F15" s="116" t="s">
        <v>260</v>
      </c>
      <c r="G15" s="116" t="s">
        <v>261</v>
      </c>
      <c r="H15" s="116" t="s">
        <v>262</v>
      </c>
      <c r="I15" s="116" t="s">
        <v>263</v>
      </c>
      <c r="J15" s="116" t="s">
        <v>264</v>
      </c>
      <c r="K15" s="116" t="s">
        <v>265</v>
      </c>
      <c r="L15" s="116" t="s">
        <v>266</v>
      </c>
      <c r="M15" s="116" t="s">
        <v>267</v>
      </c>
      <c r="N15" s="116" t="s">
        <v>268</v>
      </c>
      <c r="O15" s="116" t="s">
        <v>269</v>
      </c>
      <c r="P15" s="116" t="s">
        <v>270</v>
      </c>
      <c r="Q15" s="116" t="s">
        <v>271</v>
      </c>
      <c r="R15" s="116" t="s">
        <v>272</v>
      </c>
      <c r="S15" s="116" t="s">
        <v>273</v>
      </c>
      <c r="T15" s="116" t="s">
        <v>274</v>
      </c>
      <c r="U15" s="116" t="s">
        <v>275</v>
      </c>
      <c r="V15" s="116" t="s">
        <v>276</v>
      </c>
      <c r="W15" s="116" t="s">
        <v>277</v>
      </c>
      <c r="X15" s="116" t="s">
        <v>278</v>
      </c>
      <c r="Y15" s="116" t="s">
        <v>279</v>
      </c>
      <c r="Z15" s="116" t="s">
        <v>280</v>
      </c>
      <c r="AA15" s="116" t="s">
        <v>281</v>
      </c>
      <c r="AB15" s="116" t="s">
        <v>282</v>
      </c>
      <c r="AC15" s="116" t="s">
        <v>283</v>
      </c>
      <c r="AD15" s="116" t="s">
        <v>284</v>
      </c>
      <c r="AE15" s="116" t="s">
        <v>285</v>
      </c>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row>
    <row r="16" spans="1:81" ht="30" customHeight="1" x14ac:dyDescent="0.2">
      <c r="A16" s="96" t="s">
        <v>7</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row>
    <row r="17" spans="1:81" ht="30" customHeight="1" x14ac:dyDescent="0.2">
      <c r="A17" s="96" t="s">
        <v>114</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row>
    <row r="18" spans="1:81" ht="30" customHeight="1" x14ac:dyDescent="0.2">
      <c r="A18" s="96" t="s">
        <v>79</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row>
    <row r="19" spans="1:81" ht="41.25" customHeight="1" x14ac:dyDescent="0.2">
      <c r="A19" s="111" t="s">
        <v>84</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row>
    <row r="20" spans="1:81" s="10" customFormat="1" ht="15" hidden="1" x14ac:dyDescent="0.25">
      <c r="A20" s="85"/>
      <c r="B20" s="102"/>
      <c r="C20" s="94"/>
      <c r="D20" s="103"/>
      <c r="E20" s="102"/>
      <c r="F20" s="102"/>
      <c r="G20" s="102"/>
      <c r="H20" s="102"/>
      <c r="I20" s="102"/>
      <c r="J20" s="102"/>
      <c r="K20" s="103"/>
      <c r="L20" s="102"/>
      <c r="M20" s="102"/>
      <c r="N20" s="102"/>
      <c r="O20" s="102"/>
      <c r="P20" s="102"/>
      <c r="Q20" s="102"/>
      <c r="R20" s="103"/>
      <c r="S20" s="102"/>
      <c r="T20" s="102"/>
      <c r="U20" s="102"/>
      <c r="V20" s="102"/>
      <c r="W20" s="102"/>
      <c r="X20" s="102"/>
      <c r="Y20" s="103"/>
      <c r="Z20" s="102"/>
      <c r="AA20" s="102"/>
      <c r="AB20" s="102"/>
      <c r="AC20" s="102"/>
      <c r="AD20" s="102"/>
      <c r="AE20" s="36"/>
    </row>
    <row r="21" spans="1:81" s="10" customFormat="1" ht="12.75" hidden="1" customHeight="1" x14ac:dyDescent="0.25">
      <c r="A21" s="112"/>
      <c r="B21" s="102"/>
      <c r="C21" s="94"/>
      <c r="D21" s="103"/>
      <c r="E21" s="102"/>
      <c r="F21" s="102"/>
      <c r="G21" s="102"/>
      <c r="H21" s="102"/>
      <c r="I21" s="102"/>
      <c r="J21" s="102"/>
      <c r="K21" s="103"/>
      <c r="L21" s="102"/>
      <c r="M21" s="102"/>
      <c r="N21" s="102"/>
      <c r="O21" s="102"/>
      <c r="P21" s="102"/>
      <c r="Q21" s="102"/>
      <c r="R21" s="103"/>
      <c r="S21" s="102"/>
      <c r="T21" s="102"/>
      <c r="U21" s="102"/>
      <c r="V21" s="102"/>
      <c r="W21" s="102"/>
      <c r="X21" s="102"/>
      <c r="Y21" s="103"/>
      <c r="Z21" s="102"/>
      <c r="AA21" s="102"/>
      <c r="AB21" s="102"/>
      <c r="AC21" s="102"/>
      <c r="AD21" s="102"/>
      <c r="AE21" s="36"/>
    </row>
    <row r="22" spans="1:81" s="10" customFormat="1" ht="15" hidden="1" x14ac:dyDescent="0.25">
      <c r="A22" s="85"/>
      <c r="B22" s="36"/>
      <c r="C22" s="94"/>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spans="1:81" s="10" customFormat="1" ht="15" hidden="1" x14ac:dyDescent="0.25">
      <c r="A23" s="85" t="s">
        <v>111</v>
      </c>
      <c r="B23" s="36"/>
      <c r="C23" s="94"/>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row>
    <row r="24" spans="1:81" ht="30" customHeight="1" x14ac:dyDescent="0.2">
      <c r="A24" s="96" t="s">
        <v>82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row>
    <row r="25" spans="1:81" ht="52.5" customHeight="1" x14ac:dyDescent="0.2">
      <c r="A25" s="96" t="s">
        <v>392</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row>
    <row r="26" spans="1:81" ht="30" customHeight="1" x14ac:dyDescent="0.2">
      <c r="A26" s="96" t="s">
        <v>115</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row>
    <row r="27" spans="1:81" ht="30" customHeight="1" x14ac:dyDescent="0.2">
      <c r="A27" s="96" t="s">
        <v>402</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row>
    <row r="28" spans="1:81" ht="30" customHeight="1" x14ac:dyDescent="0.2">
      <c r="A28" s="96" t="s">
        <v>391</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row>
    <row r="29" spans="1:81" ht="101.25" customHeight="1" x14ac:dyDescent="0.2">
      <c r="A29" s="96" t="s">
        <v>393</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row>
    <row r="30" spans="1:81" ht="119.25" customHeight="1" x14ac:dyDescent="0.2">
      <c r="A30" s="96" t="s">
        <v>410</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row>
    <row r="31" spans="1:81" ht="200.1" customHeight="1" x14ac:dyDescent="0.2">
      <c r="A31" s="96" t="s">
        <v>403</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row>
    <row r="32" spans="1:81" s="10" customFormat="1" hidden="1" x14ac:dyDescent="0.2">
      <c r="A32" s="71" t="s">
        <v>110</v>
      </c>
    </row>
    <row r="33" spans="1:81" s="10" customFormat="1" ht="50.25" hidden="1" customHeight="1" x14ac:dyDescent="0.2">
      <c r="A33" s="72" t="s">
        <v>85</v>
      </c>
      <c r="C33" s="61" t="s">
        <v>208</v>
      </c>
      <c r="E33" s="60" t="s">
        <v>210</v>
      </c>
      <c r="F33" s="62"/>
      <c r="G33" s="290" t="s">
        <v>166</v>
      </c>
      <c r="H33" s="291"/>
      <c r="J33" s="290" t="s">
        <v>167</v>
      </c>
      <c r="K33" s="291"/>
    </row>
    <row r="34" spans="1:81" s="10" customFormat="1" hidden="1" x14ac:dyDescent="0.2">
      <c r="A34" s="73" t="s">
        <v>47</v>
      </c>
      <c r="C34" s="63">
        <f>SUMPRODUCT((B18:AE18="Oberarzt")*(B26:AE26="Ja")*(B30:AE30))</f>
        <v>0</v>
      </c>
      <c r="E34" s="63">
        <f>SUMPRODUCT((B18:AE18="Stationsarzt")*(B30:AE30))</f>
        <v>0</v>
      </c>
      <c r="G34" s="292" t="s">
        <v>47</v>
      </c>
      <c r="H34" s="292"/>
      <c r="J34" s="293" t="s">
        <v>47</v>
      </c>
      <c r="K34" s="294"/>
    </row>
    <row r="35" spans="1:81" s="10" customFormat="1" hidden="1" x14ac:dyDescent="0.2">
      <c r="A35" s="71"/>
    </row>
    <row r="36" spans="1:81" s="10" customFormat="1" hidden="1" x14ac:dyDescent="0.2">
      <c r="A36" s="71"/>
      <c r="B36" s="10">
        <f>IF(OR(B$27=versteckt!$D$31,B$27=versteckt!$D$32,B$27=versteckt!$D$33,Personal!B44="ja"),1,0)</f>
        <v>0</v>
      </c>
      <c r="C36" s="10">
        <f>IF(OR(C$27=versteckt!$D$31,C$27=versteckt!$D$32,C$27=versteckt!$D$33,Personal!C44="ja"),1,0)</f>
        <v>0</v>
      </c>
      <c r="D36" s="10">
        <f>IF(OR(D$27=versteckt!$D$31,D$27=versteckt!$D$32,D$27=versteckt!$D$33,Personal!D44="ja"),1,0)</f>
        <v>0</v>
      </c>
      <c r="E36" s="10">
        <f>IF(OR(E$27=versteckt!$D$31,E$27=versteckt!$D$32,E$27=versteckt!$D$33,Personal!E44="ja"),1,0)</f>
        <v>0</v>
      </c>
      <c r="F36" s="10">
        <f>IF(OR(F$27=versteckt!$D$31,F$27=versteckt!$D$32,F$27=versteckt!$D$33,Personal!F44="ja"),1,0)</f>
        <v>0</v>
      </c>
      <c r="G36" s="10">
        <f>IF(OR(G$27=versteckt!$D$31,G$27=versteckt!$D$32,G$27=versteckt!$D$33,Personal!G44="ja"),1,0)</f>
        <v>0</v>
      </c>
      <c r="H36" s="10">
        <f>IF(OR(H$27=versteckt!$D$31,H$27=versteckt!$D$32,H$27=versteckt!$D$33,Personal!H44="ja"),1,0)</f>
        <v>0</v>
      </c>
      <c r="I36" s="10">
        <f>IF(OR(I$27=versteckt!$D$31,I$27=versteckt!$D$32,I$27=versteckt!$D$33,Personal!I44="ja"),1,0)</f>
        <v>0</v>
      </c>
      <c r="J36" s="10">
        <f>IF(OR(J$27=versteckt!$D$31,J$27=versteckt!$D$32,J$27=versteckt!$D$33,Personal!J44="ja"),1,0)</f>
        <v>0</v>
      </c>
      <c r="K36" s="10">
        <f>IF(OR(K$27=versteckt!$D$31,K$27=versteckt!$D$32,K$27=versteckt!$D$33,Personal!K44="ja"),1,0)</f>
        <v>0</v>
      </c>
      <c r="L36" s="10">
        <f>IF(OR(L$27=versteckt!$D$31,L$27=versteckt!$D$32,L$27=versteckt!$D$33,Personal!L44="ja"),1,0)</f>
        <v>0</v>
      </c>
      <c r="M36" s="10">
        <f>IF(OR(M$27=versteckt!$D$31,M$27=versteckt!$D$32,M$27=versteckt!$D$33,Personal!M44="ja"),1,0)</f>
        <v>0</v>
      </c>
      <c r="N36" s="10">
        <f>IF(OR(N$27=versteckt!$D$31,N$27=versteckt!$D$32,N$27=versteckt!$D$33,Personal!N44="ja"),1,0)</f>
        <v>0</v>
      </c>
      <c r="O36" s="10">
        <f>IF(OR(O$27=versteckt!$D$31,O$27=versteckt!$D$32,O$27=versteckt!$D$33,Personal!O44="ja"),1,0)</f>
        <v>0</v>
      </c>
      <c r="P36" s="10">
        <f>IF(OR(P$27=versteckt!$D$31,P$27=versteckt!$D$32,P$27=versteckt!$D$33,Personal!P44="ja"),1,0)</f>
        <v>0</v>
      </c>
      <c r="Q36" s="10">
        <f>IF(OR(Q$27=versteckt!$D$31,Q$27=versteckt!$D$32,Q$27=versteckt!$D$33,Personal!Q44="ja"),1,0)</f>
        <v>0</v>
      </c>
      <c r="R36" s="10">
        <f>IF(OR(R$27=versteckt!$D$31,R$27=versteckt!$D$32,R$27=versteckt!$D$33,Personal!R44="ja"),1,0)</f>
        <v>0</v>
      </c>
      <c r="S36" s="10">
        <f>IF(OR(S$27=versteckt!$D$31,S$27=versteckt!$D$32,S$27=versteckt!$D$33,Personal!S44="ja"),1,0)</f>
        <v>0</v>
      </c>
      <c r="T36" s="10">
        <f>IF(OR(T$27=versteckt!$D$31,T$27=versteckt!$D$32,T$27=versteckt!$D$33,Personal!T44="ja"),1,0)</f>
        <v>0</v>
      </c>
      <c r="U36" s="10">
        <f>IF(OR(U$27=versteckt!$D$31,U$27=versteckt!$D$32,U$27=versteckt!$D$33,Personal!U44="ja"),1,0)</f>
        <v>0</v>
      </c>
      <c r="V36" s="10">
        <f>IF(OR(V$27=versteckt!$D$31,V$27=versteckt!$D$32,V$27=versteckt!$D$33,Personal!V44="ja"),1,0)</f>
        <v>0</v>
      </c>
      <c r="W36" s="10">
        <f>IF(OR(W$27=versteckt!$D$31,W$27=versteckt!$D$32,W$27=versteckt!$D$33,Personal!W44="ja"),1,0)</f>
        <v>0</v>
      </c>
      <c r="X36" s="10">
        <f>IF(OR(X$27=versteckt!$D$31,X$27=versteckt!$D$32,X$27=versteckt!$D$33,Personal!X44="ja"),1,0)</f>
        <v>0</v>
      </c>
      <c r="Y36" s="10">
        <f>IF(OR(Y$27=versteckt!$D$31,Y$27=versteckt!$D$32,Y$27=versteckt!$D$33,Personal!Y44="ja"),1,0)</f>
        <v>0</v>
      </c>
      <c r="Z36" s="10">
        <f>IF(OR(Z$27=versteckt!$D$31,Z$27=versteckt!$D$32,Z$27=versteckt!$D$33,Personal!Z44="ja"),1,0)</f>
        <v>0</v>
      </c>
      <c r="AA36" s="10">
        <f>IF(OR(AA$27=versteckt!$D$31,AA$27=versteckt!$D$32,AA$27=versteckt!$D$33,Personal!AA44="ja"),1,0)</f>
        <v>0</v>
      </c>
      <c r="AB36" s="10">
        <f>IF(OR(AB$27=versteckt!$D$31,AB$27=versteckt!$D$32,AB$27=versteckt!$D$33,Personal!AB44="ja"),1,0)</f>
        <v>0</v>
      </c>
      <c r="AC36" s="10">
        <f>IF(OR(AC$27=versteckt!$D$31,AC$27=versteckt!$D$32,AC$27=versteckt!$D$33,Personal!AC44="ja"),1,0)</f>
        <v>0</v>
      </c>
      <c r="AD36" s="10">
        <f>IF(OR(AD$27=versteckt!$D$31,AD$27=versteckt!$D$32,AD$27=versteckt!$D$33,Personal!AD44="ja"),1,0)</f>
        <v>0</v>
      </c>
      <c r="AE36" s="10">
        <f>IF(OR(AE$27=versteckt!$D$31,AE$27=versteckt!$D$32,AE$27=versteckt!$D$33,Personal!AE44="ja"),1,0)</f>
        <v>0</v>
      </c>
    </row>
    <row r="37" spans="1:81" s="10" customFormat="1" hidden="1" x14ac:dyDescent="0.2">
      <c r="A37" s="71"/>
    </row>
    <row r="38" spans="1:81" s="10" customFormat="1" ht="62.25" hidden="1" customHeight="1" x14ac:dyDescent="0.2"/>
    <row r="39" spans="1:81" s="10" customFormat="1" ht="15" customHeight="1" x14ac:dyDescent="0.2"/>
    <row r="40" spans="1:81" s="10" customFormat="1" ht="15" customHeight="1" x14ac:dyDescent="0.25">
      <c r="A40" s="92" t="s">
        <v>121</v>
      </c>
      <c r="B40" s="114"/>
      <c r="C40" s="114"/>
      <c r="D40" s="92"/>
    </row>
    <row r="41" spans="1:81" s="10" customFormat="1" x14ac:dyDescent="0.2"/>
    <row r="42" spans="1:81" ht="30" customHeight="1" x14ac:dyDescent="0.2">
      <c r="A42" s="96" t="s">
        <v>7</v>
      </c>
      <c r="B42" s="182" t="str">
        <f>IF(Personal!B16="", "", Personal!B16)</f>
        <v/>
      </c>
      <c r="C42" s="182" t="str">
        <f>IF(Personal!C16="", "", Personal!C16)</f>
        <v/>
      </c>
      <c r="D42" s="182" t="str">
        <f>IF(Personal!D16="", "", Personal!D16)</f>
        <v/>
      </c>
      <c r="E42" s="182" t="str">
        <f>IF(Personal!E16="", "", Personal!E16)</f>
        <v/>
      </c>
      <c r="F42" s="182" t="str">
        <f>IF(Personal!F16="", "", Personal!F16)</f>
        <v/>
      </c>
      <c r="G42" s="182" t="str">
        <f>IF(Personal!G16="", "", Personal!G16)</f>
        <v/>
      </c>
      <c r="H42" s="182" t="str">
        <f>IF(Personal!H16="", "", Personal!H16)</f>
        <v/>
      </c>
      <c r="I42" s="182" t="str">
        <f>IF(Personal!I16="", "", Personal!I16)</f>
        <v/>
      </c>
      <c r="J42" s="182" t="str">
        <f>IF(Personal!J16="", "", Personal!J16)</f>
        <v/>
      </c>
      <c r="K42" s="182" t="str">
        <f>IF(Personal!K16="", "", Personal!K16)</f>
        <v/>
      </c>
      <c r="L42" s="182" t="str">
        <f>IF(Personal!L16="", "", Personal!L16)</f>
        <v/>
      </c>
      <c r="M42" s="182" t="str">
        <f>IF(Personal!M16="", "", Personal!M16)</f>
        <v/>
      </c>
      <c r="N42" s="182" t="str">
        <f>IF(Personal!N16="", "", Personal!N16)</f>
        <v/>
      </c>
      <c r="O42" s="182" t="str">
        <f>IF(Personal!O16="", "", Personal!O16)</f>
        <v/>
      </c>
      <c r="P42" s="182" t="str">
        <f>IF(Personal!P16="", "", Personal!P16)</f>
        <v/>
      </c>
      <c r="Q42" s="182" t="str">
        <f>IF(Personal!Q16="", "", Personal!Q16)</f>
        <v/>
      </c>
      <c r="R42" s="182" t="str">
        <f>IF(Personal!R16="", "", Personal!R16)</f>
        <v/>
      </c>
      <c r="S42" s="182" t="str">
        <f>IF(Personal!S16="", "", Personal!S16)</f>
        <v/>
      </c>
      <c r="T42" s="182" t="str">
        <f>IF(Personal!T16="", "", Personal!T16)</f>
        <v/>
      </c>
      <c r="U42" s="182" t="str">
        <f>IF(Personal!U16="", "", Personal!U16)</f>
        <v/>
      </c>
      <c r="V42" s="182" t="str">
        <f>IF(Personal!V16="", "", Personal!V16)</f>
        <v/>
      </c>
      <c r="W42" s="182" t="str">
        <f>IF(Personal!W16="", "", Personal!W16)</f>
        <v/>
      </c>
      <c r="X42" s="182" t="str">
        <f>IF(Personal!X16="", "", Personal!X16)</f>
        <v/>
      </c>
      <c r="Y42" s="182" t="str">
        <f>IF(Personal!Y16="", "", Personal!Y16)</f>
        <v/>
      </c>
      <c r="Z42" s="182" t="str">
        <f>IF(Personal!Z16="", "", Personal!Z16)</f>
        <v/>
      </c>
      <c r="AA42" s="182" t="str">
        <f>IF(Personal!AA16="", "", Personal!AA16)</f>
        <v/>
      </c>
      <c r="AB42" s="182" t="str">
        <f>IF(Personal!AB16="", "", Personal!AB16)</f>
        <v/>
      </c>
      <c r="AC42" s="182" t="str">
        <f>IF(Personal!AC16="", "", Personal!AC16)</f>
        <v/>
      </c>
      <c r="AD42" s="182" t="str">
        <f>IF(Personal!AD16="", "", Personal!AD16)</f>
        <v/>
      </c>
      <c r="AE42" s="182" t="str">
        <f>IF(Personal!AE16="", "", Personal!AE16)</f>
        <v/>
      </c>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row>
    <row r="43" spans="1:81" ht="30" customHeight="1" x14ac:dyDescent="0.2">
      <c r="A43" s="96" t="s">
        <v>114</v>
      </c>
      <c r="B43" s="182" t="str">
        <f>IF(Personal!B17="", "", Personal!B17)</f>
        <v/>
      </c>
      <c r="C43" s="182" t="str">
        <f>IF(Personal!C17="", "", Personal!C17)</f>
        <v/>
      </c>
      <c r="D43" s="182" t="str">
        <f>IF(Personal!D17="", "", Personal!D17)</f>
        <v/>
      </c>
      <c r="E43" s="182" t="str">
        <f>IF(Personal!E17="", "", Personal!E17)</f>
        <v/>
      </c>
      <c r="F43" s="182" t="str">
        <f>IF(Personal!F17="", "", Personal!F17)</f>
        <v/>
      </c>
      <c r="G43" s="182" t="str">
        <f>IF(Personal!G17="", "", Personal!G17)</f>
        <v/>
      </c>
      <c r="H43" s="182" t="str">
        <f>IF(Personal!H17="", "", Personal!H17)</f>
        <v/>
      </c>
      <c r="I43" s="182" t="str">
        <f>IF(Personal!I17="", "", Personal!I17)</f>
        <v/>
      </c>
      <c r="J43" s="182" t="str">
        <f>IF(Personal!J17="", "", Personal!J17)</f>
        <v/>
      </c>
      <c r="K43" s="182" t="str">
        <f>IF(Personal!K17="", "", Personal!K17)</f>
        <v/>
      </c>
      <c r="L43" s="182" t="str">
        <f>IF(Personal!L17="", "", Personal!L17)</f>
        <v/>
      </c>
      <c r="M43" s="182" t="str">
        <f>IF(Personal!M17="", "", Personal!M17)</f>
        <v/>
      </c>
      <c r="N43" s="182" t="str">
        <f>IF(Personal!N17="", "", Personal!N17)</f>
        <v/>
      </c>
      <c r="O43" s="182" t="str">
        <f>IF(Personal!O17="", "", Personal!O17)</f>
        <v/>
      </c>
      <c r="P43" s="182" t="str">
        <f>IF(Personal!P17="", "", Personal!P17)</f>
        <v/>
      </c>
      <c r="Q43" s="182" t="str">
        <f>IF(Personal!Q17="", "", Personal!Q17)</f>
        <v/>
      </c>
      <c r="R43" s="182" t="str">
        <f>IF(Personal!R17="", "", Personal!R17)</f>
        <v/>
      </c>
      <c r="S43" s="182" t="str">
        <f>IF(Personal!S17="", "", Personal!S17)</f>
        <v/>
      </c>
      <c r="T43" s="182" t="str">
        <f>IF(Personal!T17="", "", Personal!T17)</f>
        <v/>
      </c>
      <c r="U43" s="182" t="str">
        <f>IF(Personal!U17="", "", Personal!U17)</f>
        <v/>
      </c>
      <c r="V43" s="182" t="str">
        <f>IF(Personal!V17="", "", Personal!V17)</f>
        <v/>
      </c>
      <c r="W43" s="182" t="str">
        <f>IF(Personal!W17="", "", Personal!W17)</f>
        <v/>
      </c>
      <c r="X43" s="182" t="str">
        <f>IF(Personal!X17="", "", Personal!X17)</f>
        <v/>
      </c>
      <c r="Y43" s="182" t="str">
        <f>IF(Personal!Y17="", "", Personal!Y17)</f>
        <v/>
      </c>
      <c r="Z43" s="182" t="str">
        <f>IF(Personal!Z17="", "", Personal!Z17)</f>
        <v/>
      </c>
      <c r="AA43" s="182" t="str">
        <f>IF(Personal!AA17="", "", Personal!AA17)</f>
        <v/>
      </c>
      <c r="AB43" s="182" t="str">
        <f>IF(Personal!AB17="", "", Personal!AB17)</f>
        <v/>
      </c>
      <c r="AC43" s="182" t="str">
        <f>IF(Personal!AC17="", "", Personal!AC17)</f>
        <v/>
      </c>
      <c r="AD43" s="182" t="str">
        <f>IF(Personal!AD17="", "", Personal!AD17)</f>
        <v/>
      </c>
      <c r="AE43" s="182" t="str">
        <f>IF(Personal!AE17="", "", Personal!AE17)</f>
        <v/>
      </c>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row>
    <row r="44" spans="1:81" ht="30" customHeight="1" x14ac:dyDescent="0.2">
      <c r="A44" s="96" t="s">
        <v>158</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row>
    <row r="45" spans="1:81" ht="200.1" customHeight="1" x14ac:dyDescent="0.2">
      <c r="A45" s="96" t="s">
        <v>403</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row>
    <row r="46" spans="1:81" s="10" customFormat="1" hidden="1" x14ac:dyDescent="0.2"/>
    <row r="47" spans="1:81" s="10" customFormat="1" ht="75" hidden="1" customHeight="1" x14ac:dyDescent="0.2">
      <c r="A47" s="302" t="s">
        <v>157</v>
      </c>
      <c r="B47" s="303"/>
      <c r="C47" s="303"/>
      <c r="D47" s="62"/>
    </row>
    <row r="48" spans="1:81" s="10" customFormat="1" hidden="1" x14ac:dyDescent="0.2">
      <c r="A48" s="293" t="s">
        <v>47</v>
      </c>
      <c r="B48" s="304"/>
      <c r="C48" s="294"/>
    </row>
    <row r="49" spans="1:81" s="10" customFormat="1" hidden="1" x14ac:dyDescent="0.2"/>
    <row r="50" spans="1:81" s="10" customFormat="1" ht="15" hidden="1" customHeight="1" x14ac:dyDescent="0.2"/>
    <row r="51" spans="1:81" s="10" customFormat="1" ht="15" customHeight="1" x14ac:dyDescent="0.2"/>
    <row r="52" spans="1:81" s="10" customFormat="1" ht="15" customHeight="1" x14ac:dyDescent="0.2"/>
    <row r="53" spans="1:81" ht="15.75" x14ac:dyDescent="0.25">
      <c r="A53" s="114" t="s">
        <v>124</v>
      </c>
      <c r="B53" s="114"/>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G53" s="10"/>
      <c r="AH53" s="10"/>
      <c r="AI53" s="10"/>
      <c r="AJ53" s="10"/>
      <c r="AK53" s="10"/>
    </row>
    <row r="54" spans="1:81" s="10" customFormat="1" ht="15" x14ac:dyDescent="0.25">
      <c r="A54" s="11"/>
      <c r="B54" s="11"/>
    </row>
    <row r="55" spans="1:81" ht="30" customHeight="1" x14ac:dyDescent="0.2">
      <c r="A55" s="96" t="s">
        <v>7</v>
      </c>
      <c r="B55" s="182" t="str">
        <f>IF(Personal!B16="", "", Personal!B16)</f>
        <v/>
      </c>
      <c r="C55" s="182" t="str">
        <f>IF(Personal!C16="", "", Personal!C16)</f>
        <v/>
      </c>
      <c r="D55" s="182" t="str">
        <f>IF(Personal!D16="", "", Personal!D16)</f>
        <v/>
      </c>
      <c r="E55" s="182"/>
      <c r="F55" s="182" t="str">
        <f>IF(Personal!F16="", "", Personal!F16)</f>
        <v/>
      </c>
      <c r="G55" s="182" t="str">
        <f>IF(Personal!G16="", "", Personal!G16)</f>
        <v/>
      </c>
      <c r="H55" s="182" t="str">
        <f>IF(Personal!H16="", "", Personal!H16)</f>
        <v/>
      </c>
      <c r="I55" s="182" t="str">
        <f>IF(Personal!I16="", "", Personal!I16)</f>
        <v/>
      </c>
      <c r="J55" s="182" t="str">
        <f>IF(Personal!J16="", "", Personal!J16)</f>
        <v/>
      </c>
      <c r="K55" s="182" t="str">
        <f>IF(Personal!K16="", "", Personal!K16)</f>
        <v/>
      </c>
      <c r="L55" s="182" t="str">
        <f>IF(Personal!L16="", "", Personal!L16)</f>
        <v/>
      </c>
      <c r="M55" s="182" t="str">
        <f>IF(Personal!M16="", "", Personal!M16)</f>
        <v/>
      </c>
      <c r="N55" s="182" t="str">
        <f>IF(Personal!N16="", "", Personal!N16)</f>
        <v/>
      </c>
      <c r="O55" s="182" t="str">
        <f>IF(Personal!O16="", "", Personal!O16)</f>
        <v/>
      </c>
      <c r="P55" s="182" t="str">
        <f>IF(Personal!P16="", "", Personal!P16)</f>
        <v/>
      </c>
      <c r="Q55" s="182" t="str">
        <f>IF(Personal!Q16="", "", Personal!Q16)</f>
        <v/>
      </c>
      <c r="R55" s="182" t="str">
        <f>IF(Personal!R16="", "", Personal!R16)</f>
        <v/>
      </c>
      <c r="S55" s="182" t="str">
        <f>IF(Personal!S16="", "", Personal!S16)</f>
        <v/>
      </c>
      <c r="T55" s="182" t="str">
        <f>IF(Personal!T16="", "", Personal!T16)</f>
        <v/>
      </c>
      <c r="U55" s="182" t="str">
        <f>IF(Personal!U16="", "", Personal!U16)</f>
        <v/>
      </c>
      <c r="V55" s="182" t="str">
        <f>IF(Personal!V16="", "", Personal!V16)</f>
        <v/>
      </c>
      <c r="W55" s="182" t="str">
        <f>IF(Personal!W16="", "", Personal!W16)</f>
        <v/>
      </c>
      <c r="X55" s="182" t="str">
        <f>IF(Personal!X16="", "", Personal!X16)</f>
        <v/>
      </c>
      <c r="Y55" s="182" t="str">
        <f>IF(Personal!Y16="", "", Personal!Y16)</f>
        <v/>
      </c>
      <c r="Z55" s="182" t="str">
        <f>IF(Personal!Z16="", "", Personal!Z16)</f>
        <v/>
      </c>
      <c r="AA55" s="182" t="str">
        <f>IF(Personal!AA16="", "", Personal!AA16)</f>
        <v/>
      </c>
      <c r="AB55" s="182" t="str">
        <f>IF(Personal!AB16="", "", Personal!AB16)</f>
        <v/>
      </c>
      <c r="AC55" s="182" t="str">
        <f>IF(Personal!AC16="", "", Personal!AC16)</f>
        <v/>
      </c>
      <c r="AD55" s="182" t="str">
        <f>IF(Personal!AD16="", "", Personal!AD16)</f>
        <v/>
      </c>
      <c r="AE55" s="182" t="str">
        <f>IF(Personal!AE16="", "", Personal!AE16)</f>
        <v/>
      </c>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row>
    <row r="56" spans="1:81" ht="30" customHeight="1" x14ac:dyDescent="0.2">
      <c r="A56" s="96" t="s">
        <v>114</v>
      </c>
      <c r="B56" s="182" t="str">
        <f>IF(Personal!B17="", "", Personal!B17)</f>
        <v/>
      </c>
      <c r="C56" s="182" t="str">
        <f>IF(Personal!C17="", "", Personal!C17)</f>
        <v/>
      </c>
      <c r="D56" s="182" t="str">
        <f>IF(Personal!D17="", "", Personal!D17)</f>
        <v/>
      </c>
      <c r="E56" s="182" t="str">
        <f>IF(Personal!E17="", "", Personal!E17)</f>
        <v/>
      </c>
      <c r="F56" s="182" t="str">
        <f>IF(Personal!F17="", "", Personal!F17)</f>
        <v/>
      </c>
      <c r="G56" s="182" t="str">
        <f>IF(Personal!G17="", "", Personal!G17)</f>
        <v/>
      </c>
      <c r="H56" s="182" t="str">
        <f>IF(Personal!H17="", "", Personal!H17)</f>
        <v/>
      </c>
      <c r="I56" s="182" t="str">
        <f>IF(Personal!I17="", "", Personal!I17)</f>
        <v/>
      </c>
      <c r="J56" s="182" t="str">
        <f>IF(Personal!J17="", "", Personal!J17)</f>
        <v/>
      </c>
      <c r="K56" s="182" t="str">
        <f>IF(Personal!K17="", "", Personal!K17)</f>
        <v/>
      </c>
      <c r="L56" s="182" t="str">
        <f>IF(Personal!L17="", "", Personal!L17)</f>
        <v/>
      </c>
      <c r="M56" s="182" t="str">
        <f>IF(Personal!M17="", "", Personal!M17)</f>
        <v/>
      </c>
      <c r="N56" s="182" t="str">
        <f>IF(Personal!N17="", "", Personal!N17)</f>
        <v/>
      </c>
      <c r="O56" s="182" t="str">
        <f>IF(Personal!O17="", "", Personal!O17)</f>
        <v/>
      </c>
      <c r="P56" s="182" t="str">
        <f>IF(Personal!P17="", "", Personal!P17)</f>
        <v/>
      </c>
      <c r="Q56" s="182" t="str">
        <f>IF(Personal!Q17="", "", Personal!Q17)</f>
        <v/>
      </c>
      <c r="R56" s="182" t="str">
        <f>IF(Personal!R17="", "", Personal!R17)</f>
        <v/>
      </c>
      <c r="S56" s="182" t="str">
        <f>IF(Personal!S17="", "", Personal!S17)</f>
        <v/>
      </c>
      <c r="T56" s="182" t="str">
        <f>IF(Personal!T17="", "", Personal!T17)</f>
        <v/>
      </c>
      <c r="U56" s="182" t="str">
        <f>IF(Personal!U17="", "", Personal!U17)</f>
        <v/>
      </c>
      <c r="V56" s="182" t="str">
        <f>IF(Personal!V17="", "", Personal!V17)</f>
        <v/>
      </c>
      <c r="W56" s="182" t="str">
        <f>IF(Personal!W17="", "", Personal!W17)</f>
        <v/>
      </c>
      <c r="X56" s="182" t="str">
        <f>IF(Personal!X17="", "", Personal!X17)</f>
        <v/>
      </c>
      <c r="Y56" s="182" t="str">
        <f>IF(Personal!Y17="", "", Personal!Y17)</f>
        <v/>
      </c>
      <c r="Z56" s="182" t="str">
        <f>IF(Personal!Z17="", "", Personal!Z17)</f>
        <v/>
      </c>
      <c r="AA56" s="182" t="str">
        <f>IF(Personal!AA17="", "", Personal!AA17)</f>
        <v/>
      </c>
      <c r="AB56" s="182" t="str">
        <f>IF(Personal!AB17="", "", Personal!AB17)</f>
        <v/>
      </c>
      <c r="AC56" s="182" t="str">
        <f>IF(Personal!AC17="", "", Personal!AC17)</f>
        <v/>
      </c>
      <c r="AD56" s="182" t="str">
        <f>IF(Personal!AD17="", "", Personal!AD17)</f>
        <v/>
      </c>
      <c r="AE56" s="182" t="str">
        <f>IF(Personal!AE17="", "", Personal!AE17)</f>
        <v/>
      </c>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row>
    <row r="57" spans="1:81" ht="30" customHeight="1" x14ac:dyDescent="0.2">
      <c r="A57" s="96" t="s">
        <v>123</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row>
    <row r="58" spans="1:81" ht="200.1" customHeight="1" x14ac:dyDescent="0.2">
      <c r="A58" s="96" t="s">
        <v>403</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row>
    <row r="59" spans="1:81" s="10" customFormat="1" hidden="1" x14ac:dyDescent="0.2">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81" s="10" customFormat="1" ht="56.25" hidden="1" customHeight="1" x14ac:dyDescent="0.2">
      <c r="A60" s="299" t="s">
        <v>103</v>
      </c>
      <c r="B60" s="300"/>
      <c r="C60" s="62"/>
      <c r="G60" s="65"/>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81" s="10" customFormat="1" hidden="1" x14ac:dyDescent="0.2">
      <c r="A61" s="293">
        <f>SUMPRODUCT((B24:AE24="Ja")*(B57:AE57="Ja"))</f>
        <v>0</v>
      </c>
      <c r="B61" s="29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81" s="10" customFormat="1" hidden="1" x14ac:dyDescent="0.2">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row>
    <row r="63" spans="1:81" s="10" customFormat="1" x14ac:dyDescent="0.2">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row>
    <row r="64" spans="1:81" s="10" customFormat="1" x14ac:dyDescent="0.2">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row>
    <row r="65" spans="1:37" s="10" customFormat="1" ht="15.75" x14ac:dyDescent="0.25">
      <c r="A65" s="114" t="s">
        <v>127</v>
      </c>
      <c r="B65" s="114"/>
      <c r="C65" s="21"/>
    </row>
    <row r="66" spans="1:37" s="10" customFormat="1" x14ac:dyDescent="0.2"/>
    <row r="67" spans="1:37" ht="30" customHeight="1" x14ac:dyDescent="0.2">
      <c r="A67" s="96" t="s">
        <v>7</v>
      </c>
      <c r="B67" s="182" t="str">
        <f>IF(Personal!B42="", "", Personal!B42)</f>
        <v/>
      </c>
      <c r="C67" s="182" t="str">
        <f>IF(Personal!C42="", "", Personal!C42)</f>
        <v/>
      </c>
      <c r="D67" s="182" t="str">
        <f>IF(Personal!D42="", "", Personal!D42)</f>
        <v/>
      </c>
      <c r="E67" s="182" t="str">
        <f>IF(Personal!E42="", "", Personal!E42)</f>
        <v/>
      </c>
      <c r="F67" s="182" t="str">
        <f>IF(Personal!F42="", "", Personal!F42)</f>
        <v/>
      </c>
      <c r="G67" s="182" t="str">
        <f>IF(Personal!G42="", "", Personal!G42)</f>
        <v/>
      </c>
      <c r="H67" s="182" t="str">
        <f>IF(Personal!H42="", "", Personal!H42)</f>
        <v/>
      </c>
      <c r="I67" s="182" t="str">
        <f>IF(Personal!I42="", "", Personal!I42)</f>
        <v/>
      </c>
      <c r="J67" s="182" t="str">
        <f>IF(Personal!J42="", "", Personal!J42)</f>
        <v/>
      </c>
      <c r="K67" s="182" t="str">
        <f>IF(Personal!K42="", "", Personal!K42)</f>
        <v/>
      </c>
      <c r="L67" s="182" t="str">
        <f>IF(Personal!L42="", "", Personal!L42)</f>
        <v/>
      </c>
      <c r="M67" s="182" t="str">
        <f>IF(Personal!M42="", "", Personal!M42)</f>
        <v/>
      </c>
      <c r="N67" s="182" t="str">
        <f>IF(Personal!N42="", "", Personal!N42)</f>
        <v/>
      </c>
      <c r="O67" s="182" t="str">
        <f>IF(Personal!O42="", "", Personal!O42)</f>
        <v/>
      </c>
      <c r="P67" s="182" t="str">
        <f>IF(Personal!P42="", "", Personal!P42)</f>
        <v/>
      </c>
      <c r="Q67" s="182" t="str">
        <f>IF(Personal!Q42="", "", Personal!Q42)</f>
        <v/>
      </c>
      <c r="R67" s="182" t="str">
        <f>IF(Personal!R42="", "", Personal!R42)</f>
        <v/>
      </c>
      <c r="S67" s="182" t="str">
        <f>IF(Personal!S42="", "", Personal!S42)</f>
        <v/>
      </c>
      <c r="T67" s="182" t="str">
        <f>IF(Personal!T42="", "", Personal!T42)</f>
        <v/>
      </c>
      <c r="U67" s="182" t="str">
        <f>IF(Personal!U42="", "", Personal!U42)</f>
        <v/>
      </c>
      <c r="V67" s="182" t="str">
        <f>IF(Personal!V42="", "", Personal!V42)</f>
        <v/>
      </c>
      <c r="W67" s="182" t="str">
        <f>IF(Personal!W42="", "", Personal!W42)</f>
        <v/>
      </c>
      <c r="X67" s="182" t="str">
        <f>IF(Personal!X42="", "", Personal!X42)</f>
        <v/>
      </c>
      <c r="Y67" s="182" t="str">
        <f>IF(Personal!Y42="", "", Personal!Y42)</f>
        <v/>
      </c>
      <c r="Z67" s="182" t="str">
        <f>IF(Personal!Z42="", "", Personal!Z42)</f>
        <v/>
      </c>
      <c r="AA67" s="182" t="str">
        <f>IF(Personal!AA42="", "", Personal!AA42)</f>
        <v/>
      </c>
      <c r="AB67" s="182" t="str">
        <f>IF(Personal!AB42="", "", Personal!AB42)</f>
        <v/>
      </c>
      <c r="AC67" s="182" t="str">
        <f>IF(Personal!AC42="", "", Personal!AC42)</f>
        <v/>
      </c>
      <c r="AD67" s="182" t="str">
        <f>IF(Personal!AD42="", "", Personal!AD42)</f>
        <v/>
      </c>
      <c r="AE67" s="182" t="str">
        <f>IF(Personal!AE42="", "", Personal!AE42)</f>
        <v/>
      </c>
      <c r="AF67" s="238"/>
      <c r="AG67" s="238"/>
      <c r="AH67" s="238"/>
      <c r="AI67" s="238"/>
      <c r="AJ67" s="238"/>
      <c r="AK67" s="238"/>
    </row>
    <row r="68" spans="1:37" ht="30" customHeight="1" x14ac:dyDescent="0.2">
      <c r="A68" s="96" t="s">
        <v>114</v>
      </c>
      <c r="B68" s="182" t="str">
        <f>IF(Personal!B43="", "", Personal!B43)</f>
        <v/>
      </c>
      <c r="C68" s="182" t="str">
        <f>IF(Personal!C43="", "", Personal!C43)</f>
        <v/>
      </c>
      <c r="D68" s="182" t="str">
        <f>IF(Personal!D43="", "", Personal!D43)</f>
        <v/>
      </c>
      <c r="E68" s="182" t="str">
        <f>IF(Personal!E43="", "", Personal!E43)</f>
        <v/>
      </c>
      <c r="F68" s="182" t="str">
        <f>IF(Personal!F43="", "", Personal!F43)</f>
        <v/>
      </c>
      <c r="G68" s="182" t="str">
        <f>IF(Personal!G43="", "", Personal!G43)</f>
        <v/>
      </c>
      <c r="H68" s="182" t="str">
        <f>IF(Personal!H43="", "", Personal!H43)</f>
        <v/>
      </c>
      <c r="I68" s="182" t="str">
        <f>IF(Personal!I43="", "", Personal!I43)</f>
        <v/>
      </c>
      <c r="J68" s="182" t="str">
        <f>IF(Personal!J43="", "", Personal!J43)</f>
        <v/>
      </c>
      <c r="K68" s="182" t="str">
        <f>IF(Personal!K43="", "", Personal!K43)</f>
        <v/>
      </c>
      <c r="L68" s="182" t="str">
        <f>IF(Personal!L43="", "", Personal!L43)</f>
        <v/>
      </c>
      <c r="M68" s="182" t="str">
        <f>IF(Personal!M43="", "", Personal!M43)</f>
        <v/>
      </c>
      <c r="N68" s="182" t="str">
        <f>IF(Personal!N43="", "", Personal!N43)</f>
        <v/>
      </c>
      <c r="O68" s="182" t="str">
        <f>IF(Personal!O43="", "", Personal!O43)</f>
        <v/>
      </c>
      <c r="P68" s="182" t="str">
        <f>IF(Personal!P43="", "", Personal!P43)</f>
        <v/>
      </c>
      <c r="Q68" s="182" t="str">
        <f>IF(Personal!Q43="", "", Personal!Q43)</f>
        <v/>
      </c>
      <c r="R68" s="182" t="str">
        <f>IF(Personal!R43="", "", Personal!R43)</f>
        <v/>
      </c>
      <c r="S68" s="182" t="str">
        <f>IF(Personal!S43="", "", Personal!S43)</f>
        <v/>
      </c>
      <c r="T68" s="182" t="str">
        <f>IF(Personal!T43="", "", Personal!T43)</f>
        <v/>
      </c>
      <c r="U68" s="182" t="str">
        <f>IF(Personal!U43="", "", Personal!U43)</f>
        <v/>
      </c>
      <c r="V68" s="182" t="str">
        <f>IF(Personal!V43="", "", Personal!V43)</f>
        <v/>
      </c>
      <c r="W68" s="182" t="str">
        <f>IF(Personal!W43="", "", Personal!W43)</f>
        <v/>
      </c>
      <c r="X68" s="182" t="str">
        <f>IF(Personal!X43="", "", Personal!X43)</f>
        <v/>
      </c>
      <c r="Y68" s="182" t="str">
        <f>IF(Personal!Y43="", "", Personal!Y43)</f>
        <v/>
      </c>
      <c r="Z68" s="182" t="str">
        <f>IF(Personal!Z43="", "", Personal!Z43)</f>
        <v/>
      </c>
      <c r="AA68" s="182" t="str">
        <f>IF(Personal!AA43="", "", Personal!AA43)</f>
        <v/>
      </c>
      <c r="AB68" s="182" t="str">
        <f>IF(Personal!AB43="", "", Personal!AB43)</f>
        <v/>
      </c>
      <c r="AC68" s="182" t="str">
        <f>IF(Personal!AC43="", "", Personal!AC43)</f>
        <v/>
      </c>
      <c r="AD68" s="182" t="str">
        <f>IF(Personal!AD43="", "", Personal!AD43)</f>
        <v/>
      </c>
      <c r="AE68" s="182" t="str">
        <f>IF(Personal!AE43="", "", Personal!AE43)</f>
        <v/>
      </c>
      <c r="AF68" s="238"/>
      <c r="AG68" s="238"/>
      <c r="AH68" s="238"/>
      <c r="AI68" s="238"/>
      <c r="AJ68" s="238"/>
      <c r="AK68" s="238"/>
    </row>
    <row r="69" spans="1:37" ht="138.75" customHeight="1" x14ac:dyDescent="0.2">
      <c r="A69" s="96" t="s">
        <v>395</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238"/>
      <c r="AG69" s="238"/>
      <c r="AH69" s="238"/>
      <c r="AI69" s="238"/>
      <c r="AJ69" s="238"/>
      <c r="AK69" s="238"/>
    </row>
    <row r="70" spans="1:37" s="10" customFormat="1" ht="200.1" customHeight="1" x14ac:dyDescent="0.2">
      <c r="A70" s="96" t="s">
        <v>403</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238"/>
      <c r="AG70" s="238"/>
      <c r="AH70" s="238"/>
      <c r="AI70" s="238"/>
      <c r="AJ70" s="238"/>
      <c r="AK70" s="238"/>
    </row>
    <row r="71" spans="1:37" s="10" customFormat="1" hidden="1" x14ac:dyDescent="0.2">
      <c r="A71" s="56"/>
    </row>
    <row r="72" spans="1:37" s="10" customFormat="1" ht="78" hidden="1" customHeight="1" x14ac:dyDescent="0.2">
      <c r="A72" s="299" t="s">
        <v>168</v>
      </c>
      <c r="B72" s="300"/>
      <c r="C72" s="62"/>
    </row>
    <row r="73" spans="1:37" s="10" customFormat="1" hidden="1" x14ac:dyDescent="0.2">
      <c r="A73" s="293">
        <f>COUNTIFS(24:24,"ja",27:27,versteckt!D31,Personal!69:69,"ja")+COUNTIFS(24:24,"ja",27:27,versteckt!D32,Personal!69:69,"ja")</f>
        <v>0</v>
      </c>
      <c r="B73" s="294"/>
    </row>
    <row r="74" spans="1:37" s="10" customFormat="1" ht="15" hidden="1" customHeight="1" x14ac:dyDescent="0.2">
      <c r="A74" s="56"/>
    </row>
    <row r="75" spans="1:37" s="10" customFormat="1" ht="15" hidden="1" customHeight="1" x14ac:dyDescent="0.2">
      <c r="A75" s="56"/>
    </row>
    <row r="76" spans="1:37" s="10" customFormat="1" ht="15" hidden="1" customHeight="1" x14ac:dyDescent="0.2">
      <c r="A76" s="56"/>
    </row>
    <row r="77" spans="1:37" s="10" customFormat="1" ht="15" hidden="1" customHeight="1" x14ac:dyDescent="0.2">
      <c r="A77" s="67"/>
      <c r="L77" s="67"/>
      <c r="M77" s="67"/>
      <c r="X77" s="67"/>
      <c r="Y77" s="67"/>
    </row>
    <row r="78" spans="1:37" s="10" customFormat="1" ht="15" hidden="1" customHeight="1" x14ac:dyDescent="0.2">
      <c r="A78" s="67"/>
      <c r="L78" s="67"/>
      <c r="M78" s="67"/>
      <c r="X78" s="67"/>
      <c r="Y78" s="67"/>
    </row>
    <row r="79" spans="1:37" s="10" customFormat="1" ht="15" customHeight="1" x14ac:dyDescent="0.2">
      <c r="A79" s="67"/>
      <c r="L79" s="67"/>
      <c r="M79" s="67"/>
      <c r="X79" s="67"/>
      <c r="Y79" s="67"/>
    </row>
    <row r="80" spans="1:37" s="10" customFormat="1" ht="15" customHeight="1" x14ac:dyDescent="0.2"/>
    <row r="81" spans="1:81" s="10" customFormat="1" ht="24.95" customHeight="1" x14ac:dyDescent="0.2">
      <c r="A81" s="99" t="s">
        <v>116</v>
      </c>
    </row>
    <row r="82" spans="1:81" s="10" customFormat="1" ht="15" x14ac:dyDescent="0.25">
      <c r="A82" s="11"/>
    </row>
    <row r="83" spans="1:81" s="117" customFormat="1" ht="23.1" customHeight="1" x14ac:dyDescent="0.25">
      <c r="A83" s="69"/>
      <c r="B83" s="116" t="s">
        <v>286</v>
      </c>
      <c r="C83" s="116" t="s">
        <v>287</v>
      </c>
      <c r="D83" s="116" t="s">
        <v>288</v>
      </c>
      <c r="E83" s="116" t="s">
        <v>289</v>
      </c>
      <c r="F83" s="116" t="s">
        <v>290</v>
      </c>
      <c r="G83" s="116" t="s">
        <v>291</v>
      </c>
      <c r="H83" s="116" t="s">
        <v>292</v>
      </c>
      <c r="I83" s="116" t="s">
        <v>293</v>
      </c>
      <c r="J83" s="116" t="s">
        <v>294</v>
      </c>
      <c r="K83" s="116" t="s">
        <v>295</v>
      </c>
      <c r="L83" s="116" t="s">
        <v>296</v>
      </c>
      <c r="M83" s="116" t="s">
        <v>297</v>
      </c>
      <c r="N83" s="116" t="s">
        <v>298</v>
      </c>
      <c r="O83" s="116" t="s">
        <v>299</v>
      </c>
      <c r="P83" s="116" t="s">
        <v>300</v>
      </c>
      <c r="Q83" s="116" t="s">
        <v>301</v>
      </c>
      <c r="R83" s="116" t="s">
        <v>302</v>
      </c>
      <c r="S83" s="116" t="s">
        <v>303</v>
      </c>
      <c r="T83" s="116" t="s">
        <v>304</v>
      </c>
      <c r="U83" s="116" t="s">
        <v>305</v>
      </c>
      <c r="V83" s="116" t="s">
        <v>306</v>
      </c>
      <c r="W83" s="116" t="s">
        <v>307</v>
      </c>
      <c r="X83" s="116" t="s">
        <v>308</v>
      </c>
      <c r="Y83" s="116" t="s">
        <v>309</v>
      </c>
      <c r="Z83" s="116" t="s">
        <v>310</v>
      </c>
      <c r="AA83" s="116" t="s">
        <v>311</v>
      </c>
      <c r="AB83" s="116" t="s">
        <v>312</v>
      </c>
      <c r="AC83" s="116" t="s">
        <v>313</v>
      </c>
      <c r="AD83" s="116" t="s">
        <v>314</v>
      </c>
      <c r="AE83" s="116" t="s">
        <v>315</v>
      </c>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row>
    <row r="84" spans="1:81" ht="28.5" customHeight="1" x14ac:dyDescent="0.2">
      <c r="A84" s="98" t="s">
        <v>7</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row>
    <row r="85" spans="1:81" ht="30" customHeight="1" x14ac:dyDescent="0.2">
      <c r="A85" s="98" t="s">
        <v>114</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row>
    <row r="86" spans="1:81" ht="53.25" customHeight="1" x14ac:dyDescent="0.2">
      <c r="A86" s="109" t="s">
        <v>79</v>
      </c>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row>
    <row r="87" spans="1:81" ht="30" customHeight="1" x14ac:dyDescent="0.2">
      <c r="A87" s="110" t="s">
        <v>84</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row>
    <row r="88" spans="1:81" s="10" customFormat="1" ht="125.25" customHeight="1" x14ac:dyDescent="0.2">
      <c r="A88" s="98" t="s">
        <v>409</v>
      </c>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row>
    <row r="89" spans="1:81" s="10" customFormat="1" ht="200.1" customHeight="1" x14ac:dyDescent="0.2">
      <c r="A89" s="98" t="s">
        <v>403</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row>
    <row r="90" spans="1:81" s="10" customFormat="1" hidden="1" x14ac:dyDescent="0.2"/>
    <row r="91" spans="1:81" s="10" customFormat="1" ht="95.25" hidden="1" customHeight="1" x14ac:dyDescent="0.2">
      <c r="A91" s="299" t="s">
        <v>162</v>
      </c>
      <c r="B91" s="300"/>
      <c r="C91" s="62"/>
      <c r="D91" s="64"/>
      <c r="E91" s="299" t="s">
        <v>169</v>
      </c>
      <c r="F91" s="300"/>
      <c r="G91" s="300"/>
      <c r="H91" s="62"/>
      <c r="I91" s="64"/>
      <c r="J91" s="64"/>
      <c r="K91" s="64"/>
      <c r="L91" s="64"/>
      <c r="M91" s="64"/>
      <c r="N91" s="64"/>
      <c r="O91" s="64"/>
      <c r="P91" s="64"/>
      <c r="Q91" s="64"/>
      <c r="R91" s="64"/>
      <c r="S91" s="64"/>
      <c r="T91" s="64"/>
      <c r="U91" s="64"/>
      <c r="V91" s="64"/>
      <c r="W91" s="64"/>
      <c r="X91" s="64"/>
      <c r="Y91" s="64"/>
      <c r="Z91" s="64"/>
      <c r="AA91" s="64"/>
      <c r="AB91" s="64"/>
      <c r="AC91" s="64"/>
      <c r="AD91" s="64"/>
      <c r="AE91" s="64"/>
    </row>
    <row r="92" spans="1:81" s="10" customFormat="1" hidden="1" x14ac:dyDescent="0.2">
      <c r="A92" s="293">
        <f>SUMPRODUCT((B86:AE86="Ärztlicher Psychotherapeut")*(B88:AE88&gt;=0.5))+SUMPRODUCT((B86:AE86="Psychologischer Psychotherapeut")*(B88:AE88&gt;=0.5))</f>
        <v>0</v>
      </c>
      <c r="B92" s="294"/>
      <c r="C92" s="64"/>
      <c r="D92" s="64"/>
      <c r="E92" s="292">
        <f>SUMPRODUCT((B86:AE86="Ärztlicher Psychotherapeut")*(B88:AE88))+SUMPRODUCT((B86:AE86="Psychologischer Psychotherapeut")*(B88:AE88))+SUMPRODUCT((B86:AE86="Psychologischer Psychotherapeut in Ausbildung")*(B88:AE88))</f>
        <v>0</v>
      </c>
      <c r="F92" s="292"/>
      <c r="G92" s="292"/>
      <c r="H92" s="64"/>
      <c r="I92" s="64"/>
      <c r="J92" s="64"/>
      <c r="K92" s="64"/>
      <c r="L92" s="64"/>
      <c r="M92" s="64"/>
      <c r="N92" s="64"/>
      <c r="O92" s="64"/>
      <c r="P92" s="64"/>
      <c r="Q92" s="64"/>
      <c r="R92" s="64"/>
      <c r="S92" s="64"/>
      <c r="T92" s="64"/>
      <c r="U92" s="64"/>
      <c r="V92" s="64"/>
      <c r="W92" s="64"/>
      <c r="X92" s="64"/>
      <c r="Y92" s="64"/>
      <c r="Z92" s="64"/>
      <c r="AA92" s="64"/>
      <c r="AB92" s="64"/>
      <c r="AC92" s="64"/>
      <c r="AD92" s="64"/>
      <c r="AE92" s="64"/>
    </row>
    <row r="93" spans="1:81" s="10" customFormat="1" hidden="1" x14ac:dyDescent="0.2">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row>
    <row r="94" spans="1:81" s="10" customFormat="1" x14ac:dyDescent="0.2">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row>
    <row r="95" spans="1:81" s="10" customFormat="1" x14ac:dyDescent="0.2">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row>
    <row r="96" spans="1:81" s="10" customFormat="1" ht="15.75" x14ac:dyDescent="0.25">
      <c r="A96" s="114" t="s">
        <v>122</v>
      </c>
      <c r="B96" s="114"/>
    </row>
    <row r="97" spans="1:37" s="10" customFormat="1" x14ac:dyDescent="0.2">
      <c r="D97" s="21"/>
    </row>
    <row r="98" spans="1:37" ht="28.5" customHeight="1" x14ac:dyDescent="0.2">
      <c r="A98" s="98" t="s">
        <v>7</v>
      </c>
      <c r="B98" s="183" t="str">
        <f>IF(Personal!B84="", "", Personal!B84)</f>
        <v/>
      </c>
      <c r="C98" s="183" t="str">
        <f>IF(Personal!C84="", "", Personal!C84)</f>
        <v/>
      </c>
      <c r="D98" s="183" t="str">
        <f>IF(Personal!D84="", "", Personal!D84)</f>
        <v/>
      </c>
      <c r="E98" s="183" t="str">
        <f>IF(Personal!E84="", "", Personal!E84)</f>
        <v/>
      </c>
      <c r="F98" s="183" t="str">
        <f>IF(Personal!F84="", "", Personal!F84)</f>
        <v/>
      </c>
      <c r="G98" s="183" t="str">
        <f>IF(Personal!G84="", "", Personal!G84)</f>
        <v/>
      </c>
      <c r="H98" s="183" t="str">
        <f>IF(Personal!H84="", "", Personal!H84)</f>
        <v/>
      </c>
      <c r="I98" s="183" t="str">
        <f>IF(Personal!I84="", "", Personal!I84)</f>
        <v/>
      </c>
      <c r="J98" s="183" t="str">
        <f>IF(Personal!J84="", "", Personal!J84)</f>
        <v/>
      </c>
      <c r="K98" s="183" t="str">
        <f>IF(Personal!K84="", "", Personal!K84)</f>
        <v/>
      </c>
      <c r="L98" s="183" t="str">
        <f>IF(Personal!L84="", "", Personal!L84)</f>
        <v/>
      </c>
      <c r="M98" s="183" t="str">
        <f>IF(Personal!M84="", "", Personal!M84)</f>
        <v/>
      </c>
      <c r="N98" s="183" t="str">
        <f>IF(Personal!N84="", "", Personal!N84)</f>
        <v/>
      </c>
      <c r="O98" s="183" t="str">
        <f>IF(Personal!O84="", "", Personal!O84)</f>
        <v/>
      </c>
      <c r="P98" s="183" t="str">
        <f>IF(Personal!P84="", "", Personal!P84)</f>
        <v/>
      </c>
      <c r="Q98" s="183" t="str">
        <f>IF(Personal!Q84="", "", Personal!Q84)</f>
        <v/>
      </c>
      <c r="R98" s="183" t="str">
        <f>IF(Personal!R84="", "", Personal!R84)</f>
        <v/>
      </c>
      <c r="S98" s="183" t="str">
        <f>IF(Personal!S84="", "", Personal!S84)</f>
        <v/>
      </c>
      <c r="T98" s="183" t="str">
        <f>IF(Personal!T84="", "", Personal!T84)</f>
        <v/>
      </c>
      <c r="U98" s="183" t="str">
        <f>IF(Personal!U84="", "", Personal!U84)</f>
        <v/>
      </c>
      <c r="V98" s="183" t="str">
        <f>IF(Personal!V84="", "", Personal!V84)</f>
        <v/>
      </c>
      <c r="W98" s="183" t="str">
        <f>IF(Personal!W84="", "", Personal!W84)</f>
        <v/>
      </c>
      <c r="X98" s="183" t="str">
        <f>IF(Personal!X84="", "", Personal!X84)</f>
        <v/>
      </c>
      <c r="Y98" s="183" t="str">
        <f>IF(Personal!Y84="", "", Personal!Y84)</f>
        <v/>
      </c>
      <c r="Z98" s="183" t="str">
        <f>IF(Personal!Z84="", "", Personal!Z84)</f>
        <v/>
      </c>
      <c r="AA98" s="183" t="str">
        <f>IF(Personal!AA84="", "", Personal!AA84)</f>
        <v/>
      </c>
      <c r="AB98" s="183" t="str">
        <f>IF(Personal!AB84="", "", Personal!AB84)</f>
        <v/>
      </c>
      <c r="AC98" s="183" t="str">
        <f>IF(Personal!AC84="", "", Personal!AC84)</f>
        <v/>
      </c>
      <c r="AD98" s="183" t="str">
        <f>IF(Personal!AD84="", "", Personal!AD84)</f>
        <v/>
      </c>
      <c r="AE98" s="183" t="str">
        <f>IF(Personal!AE84="", "", Personal!AE84)</f>
        <v/>
      </c>
      <c r="AF98" s="238"/>
      <c r="AG98" s="238"/>
      <c r="AH98" s="238"/>
      <c r="AI98" s="238"/>
      <c r="AJ98" s="238"/>
      <c r="AK98" s="238"/>
    </row>
    <row r="99" spans="1:37" ht="30" customHeight="1" x14ac:dyDescent="0.2">
      <c r="A99" s="98" t="s">
        <v>114</v>
      </c>
      <c r="B99" s="183" t="str">
        <f>IF(Personal!B85="", "", Personal!B85)</f>
        <v/>
      </c>
      <c r="C99" s="183" t="str">
        <f>IF(Personal!C85="", "", Personal!C85)</f>
        <v/>
      </c>
      <c r="D99" s="183" t="str">
        <f>IF(Personal!D85="", "", Personal!D85)</f>
        <v/>
      </c>
      <c r="E99" s="183" t="str">
        <f>IF(Personal!E85="", "", Personal!E85)</f>
        <v/>
      </c>
      <c r="F99" s="183" t="str">
        <f>IF(Personal!F85="", "", Personal!F85)</f>
        <v/>
      </c>
      <c r="G99" s="183" t="str">
        <f>IF(Personal!G85="", "", Personal!G85)</f>
        <v/>
      </c>
      <c r="H99" s="183" t="str">
        <f>IF(Personal!H85="", "", Personal!H85)</f>
        <v/>
      </c>
      <c r="I99" s="183" t="str">
        <f>IF(Personal!I85="", "", Personal!I85)</f>
        <v/>
      </c>
      <c r="J99" s="183" t="str">
        <f>IF(Personal!J85="", "", Personal!J85)</f>
        <v/>
      </c>
      <c r="K99" s="183" t="str">
        <f>IF(Personal!K85="", "", Personal!K85)</f>
        <v/>
      </c>
      <c r="L99" s="183" t="str">
        <f>IF(Personal!L85="", "", Personal!L85)</f>
        <v/>
      </c>
      <c r="M99" s="183" t="str">
        <f>IF(Personal!M85="", "", Personal!M85)</f>
        <v/>
      </c>
      <c r="N99" s="183" t="str">
        <f>IF(Personal!N85="", "", Personal!N85)</f>
        <v/>
      </c>
      <c r="O99" s="183" t="str">
        <f>IF(Personal!O85="", "", Personal!O85)</f>
        <v/>
      </c>
      <c r="P99" s="183" t="str">
        <f>IF(Personal!P85="", "", Personal!P85)</f>
        <v/>
      </c>
      <c r="Q99" s="183" t="str">
        <f>IF(Personal!Q85="", "", Personal!Q85)</f>
        <v/>
      </c>
      <c r="R99" s="183" t="str">
        <f>IF(Personal!R85="", "", Personal!R85)</f>
        <v/>
      </c>
      <c r="S99" s="183" t="str">
        <f>IF(Personal!S85="", "", Personal!S85)</f>
        <v/>
      </c>
      <c r="T99" s="183" t="str">
        <f>IF(Personal!T85="", "", Personal!T85)</f>
        <v/>
      </c>
      <c r="U99" s="183" t="str">
        <f>IF(Personal!U85="", "", Personal!U85)</f>
        <v/>
      </c>
      <c r="V99" s="183" t="str">
        <f>IF(Personal!V85="", "", Personal!V85)</f>
        <v/>
      </c>
      <c r="W99" s="183" t="str">
        <f>IF(Personal!W85="", "", Personal!W85)</f>
        <v/>
      </c>
      <c r="X99" s="183" t="str">
        <f>IF(Personal!X85="", "", Personal!X85)</f>
        <v/>
      </c>
      <c r="Y99" s="183" t="str">
        <f>IF(Personal!Y85="", "", Personal!Y85)</f>
        <v/>
      </c>
      <c r="Z99" s="183" t="str">
        <f>IF(Personal!Z85="", "", Personal!Z85)</f>
        <v/>
      </c>
      <c r="AA99" s="183" t="str">
        <f>IF(Personal!AA85="", "", Personal!AA85)</f>
        <v/>
      </c>
      <c r="AB99" s="183" t="str">
        <f>IF(Personal!AB85="", "", Personal!AB85)</f>
        <v/>
      </c>
      <c r="AC99" s="183" t="str">
        <f>IF(Personal!AC85="", "", Personal!AC85)</f>
        <v/>
      </c>
      <c r="AD99" s="183" t="str">
        <f>IF(Personal!AD85="", "", Personal!AD85)</f>
        <v/>
      </c>
      <c r="AE99" s="183" t="str">
        <f>IF(Personal!AE85="", "", Personal!AE85)</f>
        <v/>
      </c>
      <c r="AF99" s="238"/>
      <c r="AG99" s="238"/>
      <c r="AH99" s="238"/>
      <c r="AI99" s="238"/>
      <c r="AJ99" s="238"/>
      <c r="AK99" s="238"/>
    </row>
    <row r="100" spans="1:37" ht="74.25" customHeight="1" x14ac:dyDescent="0.2">
      <c r="A100" s="98" t="s">
        <v>126</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238"/>
      <c r="AG100" s="238"/>
      <c r="AH100" s="238"/>
      <c r="AI100" s="238"/>
      <c r="AJ100" s="238"/>
      <c r="AK100" s="238"/>
    </row>
    <row r="101" spans="1:37" ht="200.1" customHeight="1" x14ac:dyDescent="0.2">
      <c r="A101" s="98" t="s">
        <v>403</v>
      </c>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238"/>
      <c r="AG101" s="238"/>
      <c r="AH101" s="238"/>
      <c r="AI101" s="238"/>
      <c r="AJ101" s="238"/>
      <c r="AK101" s="238"/>
    </row>
    <row r="102" spans="1:37" s="10" customFormat="1" hidden="1" x14ac:dyDescent="0.2">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1:37" s="10" customFormat="1" ht="87.75" hidden="1" customHeight="1" x14ac:dyDescent="0.2">
      <c r="A103" s="299" t="s">
        <v>160</v>
      </c>
      <c r="B103" s="300"/>
      <c r="C103" s="62"/>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1:37" s="10" customFormat="1" hidden="1" x14ac:dyDescent="0.2">
      <c r="A104" s="293">
        <f>COUNTIF(B100:AE100,"Ja")</f>
        <v>0</v>
      </c>
      <c r="B104" s="29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row>
    <row r="105" spans="1:37" s="10" customFormat="1" hidden="1" x14ac:dyDescent="0.2">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row>
    <row r="106" spans="1:37" s="10" customFormat="1" x14ac:dyDescent="0.2">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row>
    <row r="107" spans="1:37" s="10" customFormat="1" x14ac:dyDescent="0.2">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row>
    <row r="108" spans="1:37" s="10" customFormat="1" ht="15.75" x14ac:dyDescent="0.25">
      <c r="A108" s="114" t="s">
        <v>127</v>
      </c>
      <c r="B108" s="114"/>
      <c r="C108" s="115"/>
    </row>
    <row r="109" spans="1:37" s="10" customFormat="1" x14ac:dyDescent="0.2">
      <c r="C109" s="21"/>
    </row>
    <row r="110" spans="1:37" ht="29.1" customHeight="1" x14ac:dyDescent="0.2">
      <c r="A110" s="98" t="s">
        <v>7</v>
      </c>
      <c r="B110" s="183" t="str">
        <f>IF(Personal!B84="", "", Personal!B84)</f>
        <v/>
      </c>
      <c r="C110" s="183" t="str">
        <f>IF(Personal!C84="", "", Personal!C84)</f>
        <v/>
      </c>
      <c r="D110" s="183" t="str">
        <f>IF(Personal!D84="", "", Personal!D84)</f>
        <v/>
      </c>
      <c r="E110" s="183" t="str">
        <f>IF(Personal!E84="", "", Personal!E84)</f>
        <v/>
      </c>
      <c r="F110" s="183" t="str">
        <f>IF(Personal!F84="", "", Personal!F84)</f>
        <v/>
      </c>
      <c r="G110" s="183" t="str">
        <f>IF(Personal!G84="", "", Personal!G84)</f>
        <v/>
      </c>
      <c r="H110" s="183" t="str">
        <f>IF(Personal!H84="", "", Personal!H84)</f>
        <v/>
      </c>
      <c r="I110" s="183" t="str">
        <f>IF(Personal!I84="", "", Personal!I84)</f>
        <v/>
      </c>
      <c r="J110" s="183" t="str">
        <f>IF(Personal!J84="", "", Personal!J84)</f>
        <v/>
      </c>
      <c r="K110" s="183" t="str">
        <f>IF(Personal!K84="", "", Personal!K84)</f>
        <v/>
      </c>
      <c r="L110" s="183" t="str">
        <f>IF(Personal!L84="", "", Personal!L84)</f>
        <v/>
      </c>
      <c r="M110" s="183" t="str">
        <f>IF(Personal!M84="", "", Personal!M84)</f>
        <v/>
      </c>
      <c r="N110" s="183" t="str">
        <f>IF(Personal!N84="", "", Personal!N84)</f>
        <v/>
      </c>
      <c r="O110" s="183" t="str">
        <f>IF(Personal!O84="", "", Personal!O84)</f>
        <v/>
      </c>
      <c r="P110" s="183" t="str">
        <f>IF(Personal!P84="", "", Personal!P84)</f>
        <v/>
      </c>
      <c r="Q110" s="183" t="str">
        <f>IF(Personal!Q84="", "", Personal!Q84)</f>
        <v/>
      </c>
      <c r="R110" s="183" t="str">
        <f>IF(Personal!R84="", "", Personal!R84)</f>
        <v/>
      </c>
      <c r="S110" s="183" t="str">
        <f>IF(Personal!S84="", "", Personal!S84)</f>
        <v/>
      </c>
      <c r="T110" s="183" t="str">
        <f>IF(Personal!T84="", "", Personal!T84)</f>
        <v/>
      </c>
      <c r="U110" s="183" t="str">
        <f>IF(Personal!U84="", "", Personal!U84)</f>
        <v/>
      </c>
      <c r="V110" s="183" t="str">
        <f>IF(Personal!V84="", "", Personal!V84)</f>
        <v/>
      </c>
      <c r="W110" s="183" t="str">
        <f>IF(Personal!W84="", "", Personal!W84)</f>
        <v/>
      </c>
      <c r="X110" s="183" t="str">
        <f>IF(Personal!X84="", "", Personal!X84)</f>
        <v/>
      </c>
      <c r="Y110" s="183" t="str">
        <f>IF(Personal!Y84="", "", Personal!Y84)</f>
        <v/>
      </c>
      <c r="Z110" s="183" t="str">
        <f>IF(Personal!Z84="", "", Personal!Z84)</f>
        <v/>
      </c>
      <c r="AA110" s="183" t="str">
        <f>IF(Personal!AA84="", "", Personal!AA84)</f>
        <v/>
      </c>
      <c r="AB110" s="183" t="str">
        <f>IF(Personal!AB84="", "", Personal!AB84)</f>
        <v/>
      </c>
      <c r="AC110" s="183" t="str">
        <f>IF(Personal!AC84="", "", Personal!AC84)</f>
        <v/>
      </c>
      <c r="AD110" s="183" t="str">
        <f>IF(Personal!AD84="", "", Personal!AD84)</f>
        <v/>
      </c>
      <c r="AE110" s="183" t="str">
        <f>IF(Personal!AE84="", "", Personal!AE84)</f>
        <v/>
      </c>
      <c r="AF110" s="238"/>
      <c r="AG110" s="238"/>
      <c r="AH110" s="238"/>
      <c r="AI110" s="238"/>
      <c r="AJ110" s="238"/>
      <c r="AK110" s="238"/>
    </row>
    <row r="111" spans="1:37" ht="30" customHeight="1" x14ac:dyDescent="0.2">
      <c r="A111" s="98" t="s">
        <v>114</v>
      </c>
      <c r="B111" s="183" t="str">
        <f>IF(Personal!B85="", "", Personal!B85)</f>
        <v/>
      </c>
      <c r="C111" s="183" t="str">
        <f>IF(Personal!C85="", "", Personal!C85)</f>
        <v/>
      </c>
      <c r="D111" s="183" t="str">
        <f>IF(Personal!D85="", "", Personal!D85)</f>
        <v/>
      </c>
      <c r="E111" s="183" t="str">
        <f>IF(Personal!E85="", "", Personal!E85)</f>
        <v/>
      </c>
      <c r="F111" s="183" t="str">
        <f>IF(Personal!F85="", "", Personal!F85)</f>
        <v/>
      </c>
      <c r="G111" s="183" t="str">
        <f>IF(Personal!G85="", "", Personal!G85)</f>
        <v/>
      </c>
      <c r="H111" s="183" t="str">
        <f>IF(Personal!H85="", "", Personal!H85)</f>
        <v/>
      </c>
      <c r="I111" s="183" t="str">
        <f>IF(Personal!I85="", "", Personal!I85)</f>
        <v/>
      </c>
      <c r="J111" s="183" t="str">
        <f>IF(Personal!J85="", "", Personal!J85)</f>
        <v/>
      </c>
      <c r="K111" s="183" t="str">
        <f>IF(Personal!K85="", "", Personal!K85)</f>
        <v/>
      </c>
      <c r="L111" s="183" t="str">
        <f>IF(Personal!L85="", "", Personal!L85)</f>
        <v/>
      </c>
      <c r="M111" s="183" t="str">
        <f>IF(Personal!M85="", "", Personal!M85)</f>
        <v/>
      </c>
      <c r="N111" s="183" t="str">
        <f>IF(Personal!N85="", "", Personal!N85)</f>
        <v/>
      </c>
      <c r="O111" s="183" t="str">
        <f>IF(Personal!O85="", "", Personal!O85)</f>
        <v/>
      </c>
      <c r="P111" s="183" t="str">
        <f>IF(Personal!P85="", "", Personal!P85)</f>
        <v/>
      </c>
      <c r="Q111" s="183" t="str">
        <f>IF(Personal!Q85="", "", Personal!Q85)</f>
        <v/>
      </c>
      <c r="R111" s="183" t="str">
        <f>IF(Personal!R85="", "", Personal!R85)</f>
        <v/>
      </c>
      <c r="S111" s="183" t="str">
        <f>IF(Personal!S85="", "", Personal!S85)</f>
        <v/>
      </c>
      <c r="T111" s="183" t="str">
        <f>IF(Personal!T85="", "", Personal!T85)</f>
        <v/>
      </c>
      <c r="U111" s="183" t="str">
        <f>IF(Personal!U85="", "", Personal!U85)</f>
        <v/>
      </c>
      <c r="V111" s="183" t="str">
        <f>IF(Personal!V85="", "", Personal!V85)</f>
        <v/>
      </c>
      <c r="W111" s="183" t="str">
        <f>IF(Personal!W85="", "", Personal!W85)</f>
        <v/>
      </c>
      <c r="X111" s="183" t="str">
        <f>IF(Personal!X85="", "", Personal!X85)</f>
        <v/>
      </c>
      <c r="Y111" s="183" t="str">
        <f>IF(Personal!Y85="", "", Personal!Y85)</f>
        <v/>
      </c>
      <c r="Z111" s="183" t="str">
        <f>IF(Personal!Z85="", "", Personal!Z85)</f>
        <v/>
      </c>
      <c r="AA111" s="183" t="str">
        <f>IF(Personal!AA85="", "", Personal!AA85)</f>
        <v/>
      </c>
      <c r="AB111" s="183" t="str">
        <f>IF(Personal!AB85="", "", Personal!AB85)</f>
        <v/>
      </c>
      <c r="AC111" s="183" t="str">
        <f>IF(Personal!AC85="", "", Personal!AC85)</f>
        <v/>
      </c>
      <c r="AD111" s="183" t="str">
        <f>IF(Personal!AD85="", "", Personal!AD85)</f>
        <v/>
      </c>
      <c r="AE111" s="183" t="str">
        <f>IF(Personal!AE85="", "", Personal!AE85)</f>
        <v/>
      </c>
      <c r="AF111" s="238"/>
      <c r="AG111" s="238"/>
      <c r="AH111" s="238"/>
      <c r="AI111" s="238"/>
      <c r="AJ111" s="238"/>
      <c r="AK111" s="238"/>
    </row>
    <row r="112" spans="1:37" ht="126" customHeight="1" x14ac:dyDescent="0.2">
      <c r="A112" s="109" t="s">
        <v>396</v>
      </c>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238"/>
      <c r="AG112" s="238"/>
      <c r="AH112" s="238"/>
      <c r="AI112" s="238"/>
      <c r="AJ112" s="238"/>
      <c r="AK112" s="238"/>
    </row>
    <row r="113" spans="1:82" ht="123" customHeight="1" x14ac:dyDescent="0.2">
      <c r="A113" s="109" t="s">
        <v>132</v>
      </c>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238"/>
      <c r="AG113" s="238"/>
      <c r="AH113" s="238"/>
      <c r="AI113" s="238"/>
      <c r="AJ113" s="238"/>
      <c r="AK113" s="238"/>
    </row>
    <row r="114" spans="1:82" ht="200.1" customHeight="1" x14ac:dyDescent="0.2">
      <c r="A114" s="98" t="s">
        <v>403</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238"/>
      <c r="AG114" s="238"/>
      <c r="AH114" s="238"/>
      <c r="AI114" s="238"/>
      <c r="AJ114" s="238"/>
      <c r="AK114" s="238"/>
    </row>
    <row r="115" spans="1:82" s="10" customFormat="1" hidden="1" x14ac:dyDescent="0.2">
      <c r="B115" s="66"/>
      <c r="C115" s="66"/>
      <c r="D115" s="66"/>
      <c r="E115" s="66"/>
      <c r="F115" s="66"/>
      <c r="G115" s="66"/>
      <c r="H115" s="66"/>
      <c r="I115" s="66"/>
      <c r="J115" s="66"/>
      <c r="K115" s="66"/>
    </row>
    <row r="116" spans="1:82" s="10" customFormat="1" ht="64.5" hidden="1" customHeight="1" x14ac:dyDescent="0.2">
      <c r="A116" s="299" t="s">
        <v>102</v>
      </c>
      <c r="B116" s="300"/>
      <c r="C116" s="62"/>
      <c r="D116" s="66"/>
      <c r="E116" s="66"/>
      <c r="F116" s="66"/>
      <c r="G116" s="66"/>
      <c r="H116" s="66"/>
      <c r="I116" s="66"/>
      <c r="J116" s="66"/>
      <c r="K116" s="66"/>
    </row>
    <row r="117" spans="1:82" s="10" customFormat="1" hidden="1" x14ac:dyDescent="0.2">
      <c r="A117" s="293" t="s">
        <v>47</v>
      </c>
      <c r="B117" s="294"/>
      <c r="C117" s="66"/>
      <c r="D117" s="66"/>
      <c r="E117" s="66"/>
      <c r="F117" s="66"/>
      <c r="G117" s="66"/>
      <c r="H117" s="66"/>
      <c r="I117" s="66"/>
      <c r="J117" s="66"/>
      <c r="K117" s="66"/>
    </row>
    <row r="118" spans="1:82" s="10" customFormat="1" ht="15" hidden="1" customHeight="1" x14ac:dyDescent="0.2">
      <c r="B118" s="66"/>
      <c r="C118" s="66"/>
      <c r="D118" s="66"/>
      <c r="E118" s="66"/>
      <c r="F118" s="66"/>
      <c r="G118" s="66"/>
      <c r="H118" s="66"/>
      <c r="I118" s="66"/>
      <c r="J118" s="66"/>
      <c r="K118" s="66"/>
    </row>
    <row r="119" spans="1:82" s="10" customFormat="1" ht="15" hidden="1" customHeight="1" x14ac:dyDescent="0.2">
      <c r="B119" s="66"/>
      <c r="C119" s="66"/>
      <c r="D119" s="66"/>
      <c r="E119" s="66"/>
      <c r="F119" s="66"/>
      <c r="G119" s="66"/>
      <c r="H119" s="66"/>
      <c r="I119" s="66"/>
      <c r="J119" s="66"/>
      <c r="K119" s="66"/>
    </row>
    <row r="120" spans="1:82" s="10" customFormat="1" ht="15" hidden="1" customHeight="1" x14ac:dyDescent="0.2">
      <c r="A120" s="67"/>
      <c r="L120" s="67"/>
      <c r="M120" s="67"/>
      <c r="X120" s="67"/>
      <c r="Y120" s="67"/>
    </row>
    <row r="121" spans="1:82" s="10" customFormat="1" ht="15" customHeight="1" x14ac:dyDescent="0.2">
      <c r="A121" s="67"/>
      <c r="L121" s="67"/>
      <c r="M121" s="67"/>
      <c r="X121" s="67"/>
      <c r="Y121" s="67"/>
    </row>
    <row r="122" spans="1:82" s="10" customFormat="1" ht="15" customHeight="1" x14ac:dyDescent="0.2">
      <c r="A122" s="67"/>
      <c r="L122" s="67"/>
      <c r="M122" s="67"/>
      <c r="X122" s="67"/>
      <c r="Y122" s="67"/>
    </row>
    <row r="123" spans="1:82" s="10" customFormat="1" ht="15" customHeight="1" x14ac:dyDescent="0.2">
      <c r="A123" s="67"/>
      <c r="L123" s="67"/>
      <c r="M123" s="67"/>
      <c r="X123" s="67"/>
      <c r="Y123" s="67"/>
    </row>
    <row r="124" spans="1:82" s="10" customFormat="1" ht="20.25" x14ac:dyDescent="0.2">
      <c r="A124" s="100" t="s">
        <v>62</v>
      </c>
    </row>
    <row r="125" spans="1:82" s="10" customFormat="1" ht="15" x14ac:dyDescent="0.25">
      <c r="A125" s="11"/>
    </row>
    <row r="126" spans="1:82" s="117" customFormat="1" ht="23.1" customHeight="1" x14ac:dyDescent="0.25">
      <c r="A126" s="69"/>
      <c r="B126" s="116" t="s">
        <v>316</v>
      </c>
      <c r="C126" s="116" t="s">
        <v>317</v>
      </c>
      <c r="D126" s="116" t="s">
        <v>318</v>
      </c>
      <c r="E126" s="116" t="s">
        <v>319</v>
      </c>
      <c r="F126" s="116" t="s">
        <v>320</v>
      </c>
      <c r="G126" s="116" t="s">
        <v>321</v>
      </c>
      <c r="H126" s="116" t="s">
        <v>322</v>
      </c>
      <c r="I126" s="116" t="s">
        <v>323</v>
      </c>
      <c r="J126" s="116" t="s">
        <v>324</v>
      </c>
      <c r="K126" s="116" t="s">
        <v>325</v>
      </c>
      <c r="L126" s="116" t="s">
        <v>326</v>
      </c>
      <c r="M126" s="116" t="s">
        <v>327</v>
      </c>
      <c r="N126" s="116" t="s">
        <v>328</v>
      </c>
      <c r="O126" s="116" t="s">
        <v>329</v>
      </c>
      <c r="P126" s="116" t="s">
        <v>330</v>
      </c>
      <c r="Q126" s="116" t="s">
        <v>331</v>
      </c>
      <c r="R126" s="116" t="s">
        <v>332</v>
      </c>
      <c r="S126" s="116" t="s">
        <v>333</v>
      </c>
      <c r="T126" s="116" t="s">
        <v>334</v>
      </c>
      <c r="U126" s="116" t="s">
        <v>335</v>
      </c>
      <c r="V126" s="116" t="s">
        <v>336</v>
      </c>
      <c r="W126" s="116" t="s">
        <v>337</v>
      </c>
      <c r="X126" s="116" t="s">
        <v>338</v>
      </c>
      <c r="Y126" s="116" t="s">
        <v>339</v>
      </c>
      <c r="Z126" s="116" t="s">
        <v>340</v>
      </c>
      <c r="AA126" s="116" t="s">
        <v>341</v>
      </c>
      <c r="AB126" s="116" t="s">
        <v>342</v>
      </c>
      <c r="AC126" s="116" t="s">
        <v>343</v>
      </c>
      <c r="AD126" s="116" t="s">
        <v>344</v>
      </c>
      <c r="AE126" s="116" t="s">
        <v>345</v>
      </c>
      <c r="AF126" s="116" t="s">
        <v>404</v>
      </c>
      <c r="AG126" s="116" t="s">
        <v>405</v>
      </c>
      <c r="AH126" s="116" t="s">
        <v>406</v>
      </c>
      <c r="AI126" s="116" t="s">
        <v>407</v>
      </c>
      <c r="AJ126" s="116" t="s">
        <v>408</v>
      </c>
      <c r="AK126" s="116" t="s">
        <v>420</v>
      </c>
      <c r="AL126" s="116" t="s">
        <v>421</v>
      </c>
      <c r="AM126" s="116" t="s">
        <v>422</v>
      </c>
      <c r="AN126" s="116" t="s">
        <v>423</v>
      </c>
      <c r="AO126" s="116" t="s">
        <v>424</v>
      </c>
      <c r="AP126" s="116" t="s">
        <v>425</v>
      </c>
      <c r="AQ126" s="116" t="s">
        <v>426</v>
      </c>
      <c r="AR126" s="116" t="s">
        <v>427</v>
      </c>
      <c r="AS126" s="116" t="s">
        <v>428</v>
      </c>
      <c r="AT126" s="116" t="s">
        <v>429</v>
      </c>
      <c r="AU126" s="116" t="s">
        <v>430</v>
      </c>
      <c r="AV126" s="116" t="s">
        <v>431</v>
      </c>
      <c r="AW126" s="116" t="s">
        <v>432</v>
      </c>
      <c r="AX126" s="116" t="s">
        <v>433</v>
      </c>
      <c r="AY126" s="116" t="s">
        <v>434</v>
      </c>
      <c r="AZ126" s="116" t="s">
        <v>435</v>
      </c>
      <c r="BA126" s="116" t="s">
        <v>436</v>
      </c>
      <c r="BB126" s="116" t="s">
        <v>437</v>
      </c>
      <c r="BC126" s="116" t="s">
        <v>438</v>
      </c>
      <c r="BD126" s="116" t="s">
        <v>439</v>
      </c>
      <c r="BE126" s="116" t="s">
        <v>440</v>
      </c>
      <c r="BF126" s="116" t="s">
        <v>441</v>
      </c>
      <c r="BG126" s="116" t="s">
        <v>442</v>
      </c>
      <c r="BH126" s="116" t="s">
        <v>443</v>
      </c>
      <c r="BI126" s="116" t="s">
        <v>444</v>
      </c>
      <c r="BJ126" s="116" t="s">
        <v>445</v>
      </c>
      <c r="BK126" s="116" t="s">
        <v>446</v>
      </c>
      <c r="BL126" s="116" t="s">
        <v>447</v>
      </c>
      <c r="BM126" s="116" t="s">
        <v>448</v>
      </c>
      <c r="BN126" s="116" t="s">
        <v>449</v>
      </c>
      <c r="BO126" s="116" t="s">
        <v>450</v>
      </c>
      <c r="BP126" s="116" t="s">
        <v>451</v>
      </c>
      <c r="BQ126" s="116" t="s">
        <v>452</v>
      </c>
      <c r="BR126" s="116" t="s">
        <v>453</v>
      </c>
      <c r="BS126" s="116" t="s">
        <v>454</v>
      </c>
      <c r="BT126" s="116" t="s">
        <v>455</v>
      </c>
      <c r="BU126" s="116" t="s">
        <v>456</v>
      </c>
      <c r="BV126" s="116" t="s">
        <v>457</v>
      </c>
      <c r="BW126" s="116" t="s">
        <v>458</v>
      </c>
      <c r="BX126" s="116" t="s">
        <v>459</v>
      </c>
      <c r="BY126" s="116" t="s">
        <v>460</v>
      </c>
      <c r="BZ126" s="116" t="s">
        <v>461</v>
      </c>
      <c r="CA126" s="116" t="s">
        <v>462</v>
      </c>
      <c r="CB126" s="116" t="s">
        <v>463</v>
      </c>
      <c r="CC126" s="116" t="s">
        <v>464</v>
      </c>
      <c r="CD126" s="116" t="s">
        <v>465</v>
      </c>
    </row>
    <row r="127" spans="1:82" ht="29.1" customHeight="1" x14ac:dyDescent="0.2">
      <c r="A127" s="107" t="s">
        <v>7</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row>
    <row r="128" spans="1:82" ht="30" customHeight="1" x14ac:dyDescent="0.2">
      <c r="A128" s="107" t="s">
        <v>114</v>
      </c>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row>
    <row r="129" spans="1:82" ht="64.5" customHeight="1" x14ac:dyDescent="0.2">
      <c r="A129" s="108" t="s">
        <v>79</v>
      </c>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row>
    <row r="130" spans="1:82" s="68" customFormat="1" ht="124.5" customHeight="1" x14ac:dyDescent="0.25">
      <c r="A130" s="107" t="s">
        <v>409</v>
      </c>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row>
    <row r="131" spans="1:82" ht="198" customHeight="1" x14ac:dyDescent="0.2">
      <c r="A131" s="107" t="s">
        <v>403</v>
      </c>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row>
    <row r="132" spans="1:82" s="10" customFormat="1" ht="15" hidden="1" customHeight="1" x14ac:dyDescent="0.2">
      <c r="A132" s="69"/>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row>
    <row r="133" spans="1:82" s="10" customFormat="1" ht="60" hidden="1" customHeight="1" x14ac:dyDescent="0.2">
      <c r="A133" s="299" t="s">
        <v>170</v>
      </c>
      <c r="B133" s="300"/>
      <c r="C133" s="300"/>
      <c r="D133" s="62"/>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row>
    <row r="134" spans="1:82" s="10" customFormat="1" ht="15" hidden="1" customHeight="1" x14ac:dyDescent="0.2">
      <c r="A134" s="292" cm="1">
        <f t="array" ref="A134">SUMPRODUCT((B129:CC129="Pain Nurse")*(B130:CC130&gt;=0.5))+SUMPRODUCT((B129:CC129="Pflegekraft mit Qualifikation in algesiologischer Fachassistenz (äquivalent der DSG)")*(B130:CC130&gt;=0.5))</f>
        <v>0</v>
      </c>
      <c r="B134" s="292"/>
      <c r="C134" s="292"/>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row>
    <row r="135" spans="1:82" s="10" customFormat="1" ht="15" customHeight="1" x14ac:dyDescent="0.2">
      <c r="B135" s="66"/>
      <c r="C135" s="66"/>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row>
    <row r="136" spans="1:82" ht="1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G136" s="10"/>
      <c r="AH136" s="10"/>
      <c r="AI136" s="10"/>
      <c r="AJ136" s="10"/>
      <c r="AK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row>
    <row r="137" spans="1:82" s="10" customFormat="1" ht="15" customHeight="1" x14ac:dyDescent="0.2">
      <c r="A137" s="67"/>
      <c r="L137" s="67"/>
      <c r="M137" s="67"/>
      <c r="X137" s="67"/>
      <c r="Y137" s="67"/>
    </row>
    <row r="138" spans="1:82" s="10" customFormat="1" ht="15" customHeight="1" x14ac:dyDescent="0.2">
      <c r="A138" s="67"/>
      <c r="L138" s="67"/>
      <c r="M138" s="67"/>
      <c r="X138" s="67"/>
      <c r="Y138" s="67"/>
    </row>
    <row r="139" spans="1:82" s="10" customFormat="1" ht="20.25" x14ac:dyDescent="0.25">
      <c r="A139" s="101" t="s">
        <v>113</v>
      </c>
      <c r="L139" s="15"/>
    </row>
    <row r="140" spans="1:82" s="10" customFormat="1" ht="15" x14ac:dyDescent="0.25">
      <c r="A140" s="11"/>
      <c r="L140" s="15"/>
    </row>
    <row r="141" spans="1:82" s="117" customFormat="1" ht="23.1" customHeight="1" x14ac:dyDescent="0.25">
      <c r="B141" s="116" t="s">
        <v>346</v>
      </c>
      <c r="C141" s="116" t="s">
        <v>347</v>
      </c>
      <c r="D141" s="116" t="s">
        <v>348</v>
      </c>
      <c r="E141" s="116" t="s">
        <v>349</v>
      </c>
      <c r="F141" s="116" t="s">
        <v>350</v>
      </c>
      <c r="G141" s="116" t="s">
        <v>351</v>
      </c>
      <c r="H141" s="116" t="s">
        <v>352</v>
      </c>
      <c r="I141" s="116" t="s">
        <v>353</v>
      </c>
      <c r="J141" s="116" t="s">
        <v>354</v>
      </c>
      <c r="K141" s="116" t="s">
        <v>355</v>
      </c>
      <c r="L141" s="116" t="s">
        <v>356</v>
      </c>
      <c r="M141" s="116" t="s">
        <v>357</v>
      </c>
      <c r="N141" s="116" t="s">
        <v>358</v>
      </c>
      <c r="O141" s="116" t="s">
        <v>359</v>
      </c>
      <c r="P141" s="116" t="s">
        <v>360</v>
      </c>
      <c r="Q141" s="116" t="s">
        <v>361</v>
      </c>
      <c r="R141" s="116" t="s">
        <v>362</v>
      </c>
      <c r="S141" s="116" t="s">
        <v>363</v>
      </c>
      <c r="T141" s="116" t="s">
        <v>364</v>
      </c>
      <c r="U141" s="116" t="s">
        <v>365</v>
      </c>
      <c r="V141" s="116" t="s">
        <v>366</v>
      </c>
      <c r="W141" s="116" t="s">
        <v>367</v>
      </c>
      <c r="X141" s="116" t="s">
        <v>368</v>
      </c>
      <c r="Y141" s="116" t="s">
        <v>369</v>
      </c>
      <c r="Z141" s="116" t="s">
        <v>370</v>
      </c>
      <c r="AA141" s="116" t="s">
        <v>371</v>
      </c>
      <c r="AB141" s="116" t="s">
        <v>372</v>
      </c>
      <c r="AC141" s="116" t="s">
        <v>373</v>
      </c>
      <c r="AD141" s="116" t="s">
        <v>374</v>
      </c>
      <c r="AE141" s="116" t="s">
        <v>375</v>
      </c>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c r="BF141" s="238"/>
      <c r="BG141" s="238"/>
      <c r="BH141" s="238"/>
      <c r="BI141" s="238"/>
      <c r="BJ141" s="238"/>
      <c r="BK141" s="238"/>
      <c r="BL141" s="238"/>
      <c r="BM141" s="238"/>
      <c r="BN141" s="238"/>
      <c r="BO141" s="238"/>
      <c r="BP141" s="238"/>
      <c r="BQ141" s="238"/>
      <c r="BR141" s="238"/>
      <c r="BS141" s="238"/>
      <c r="BT141" s="238"/>
      <c r="BU141" s="238"/>
      <c r="BV141" s="238"/>
      <c r="BW141" s="238"/>
      <c r="BX141" s="238"/>
      <c r="BY141" s="238"/>
      <c r="BZ141" s="238"/>
      <c r="CA141" s="238"/>
      <c r="CB141" s="238"/>
      <c r="CC141" s="238"/>
    </row>
    <row r="142" spans="1:82" ht="29.1" customHeight="1" x14ac:dyDescent="0.2">
      <c r="A142" s="106" t="s">
        <v>7</v>
      </c>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row>
    <row r="143" spans="1:82" ht="30" customHeight="1" x14ac:dyDescent="0.2">
      <c r="A143" s="106" t="s">
        <v>114</v>
      </c>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row>
    <row r="144" spans="1:82" ht="57" customHeight="1" x14ac:dyDescent="0.2">
      <c r="A144" s="106" t="s">
        <v>83</v>
      </c>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row>
    <row r="145" spans="1:81" s="68" customFormat="1" ht="123" customHeight="1" x14ac:dyDescent="0.25">
      <c r="A145" s="106" t="s">
        <v>409</v>
      </c>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8"/>
      <c r="BM145" s="238"/>
      <c r="BN145" s="238"/>
      <c r="BO145" s="238"/>
      <c r="BP145" s="238"/>
      <c r="BQ145" s="238"/>
      <c r="BR145" s="238"/>
      <c r="BS145" s="238"/>
      <c r="BT145" s="238"/>
      <c r="BU145" s="238"/>
      <c r="BV145" s="238"/>
      <c r="BW145" s="238"/>
      <c r="BX145" s="238"/>
      <c r="BY145" s="238"/>
      <c r="BZ145" s="238"/>
      <c r="CA145" s="238"/>
      <c r="CB145" s="238"/>
      <c r="CC145" s="238"/>
    </row>
    <row r="146" spans="1:81" ht="200.1" customHeight="1" x14ac:dyDescent="0.2">
      <c r="A146" s="106" t="s">
        <v>403</v>
      </c>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238"/>
      <c r="BI146" s="238"/>
      <c r="BJ146" s="238"/>
      <c r="BK146" s="238"/>
      <c r="BL146" s="238"/>
      <c r="BM146" s="238"/>
      <c r="BN146" s="238"/>
      <c r="BO146" s="238"/>
      <c r="BP146" s="238"/>
      <c r="BQ146" s="238"/>
      <c r="BR146" s="238"/>
      <c r="BS146" s="238"/>
      <c r="BT146" s="238"/>
      <c r="BU146" s="238"/>
      <c r="BV146" s="238"/>
      <c r="BW146" s="238"/>
      <c r="BX146" s="238"/>
      <c r="BY146" s="238"/>
      <c r="BZ146" s="238"/>
      <c r="CA146" s="238"/>
      <c r="CB146" s="238"/>
      <c r="CC146" s="238"/>
    </row>
    <row r="147" spans="1:81" s="10" customFormat="1" ht="15" hidden="1" x14ac:dyDescent="0.2">
      <c r="A147" s="67"/>
    </row>
    <row r="148" spans="1:81" s="10" customFormat="1" ht="45.75" hidden="1" customHeight="1" x14ac:dyDescent="0.2">
      <c r="A148" s="299" t="s">
        <v>171</v>
      </c>
      <c r="B148" s="300"/>
      <c r="C148" s="300"/>
      <c r="D148" s="62"/>
      <c r="F148" s="299" t="s">
        <v>163</v>
      </c>
      <c r="G148" s="300"/>
      <c r="H148" s="300"/>
      <c r="I148" s="62"/>
    </row>
    <row r="149" spans="1:81" s="10" customFormat="1" hidden="1" x14ac:dyDescent="0.2">
      <c r="A149" s="292">
        <f>SUM(B145:AE145)</f>
        <v>0</v>
      </c>
      <c r="B149" s="292"/>
      <c r="C149" s="292"/>
      <c r="D149" s="64"/>
      <c r="F149" s="292">
        <f>SUMPRODUCT((B144:AE144="Ja")*(B145:AE145))</f>
        <v>0</v>
      </c>
      <c r="G149" s="292"/>
      <c r="H149" s="292"/>
      <c r="I149" s="64"/>
    </row>
    <row r="150" spans="1:81" s="10" customFormat="1" x14ac:dyDescent="0.2">
      <c r="A150" s="104"/>
      <c r="B150" s="104"/>
      <c r="C150" s="104"/>
      <c r="D150" s="64"/>
      <c r="F150" s="104"/>
      <c r="G150" s="104"/>
      <c r="H150" s="104"/>
      <c r="I150" s="64"/>
    </row>
    <row r="151" spans="1:81" s="10" customFormat="1" ht="15.75" hidden="1" x14ac:dyDescent="0.25">
      <c r="A151" s="114"/>
      <c r="B151" s="104"/>
      <c r="C151" s="104"/>
      <c r="D151" s="64"/>
      <c r="F151" s="104"/>
      <c r="G151" s="104"/>
      <c r="H151" s="104"/>
      <c r="I151" s="64"/>
    </row>
    <row r="152" spans="1:81" s="10" customFormat="1" x14ac:dyDescent="0.2">
      <c r="A152" s="104"/>
      <c r="B152" s="104"/>
      <c r="C152" s="104"/>
      <c r="D152" s="64"/>
      <c r="F152" s="104"/>
      <c r="G152" s="104"/>
      <c r="H152" s="104"/>
      <c r="I152" s="64"/>
    </row>
    <row r="153" spans="1:81" s="10" customFormat="1" ht="15" x14ac:dyDescent="0.2">
      <c r="A153" s="67"/>
    </row>
    <row r="154" spans="1:81" s="10" customFormat="1" ht="15.75" x14ac:dyDescent="0.25">
      <c r="A154" s="114" t="s">
        <v>121</v>
      </c>
      <c r="B154" s="114"/>
      <c r="C154" s="114"/>
      <c r="D154" s="115"/>
      <c r="G154" s="21"/>
    </row>
    <row r="155" spans="1:81" s="10" customFormat="1" ht="15" x14ac:dyDescent="0.25">
      <c r="D155" s="59"/>
    </row>
    <row r="156" spans="1:81" ht="29.1" customHeight="1" x14ac:dyDescent="0.2">
      <c r="A156" s="106" t="s">
        <v>7</v>
      </c>
      <c r="B156" s="184" t="str">
        <f>IF(Personal!B142="", "", Personal!B142)</f>
        <v/>
      </c>
      <c r="C156" s="184" t="str">
        <f>IF(Personal!C142="", "", Personal!C142)</f>
        <v/>
      </c>
      <c r="D156" s="184" t="str">
        <f>IF(Personal!D142="", "", Personal!D142)</f>
        <v/>
      </c>
      <c r="E156" s="184" t="str">
        <f>IF(Personal!E142="", "", Personal!E142)</f>
        <v/>
      </c>
      <c r="F156" s="184" t="str">
        <f>IF(Personal!F142="", "", Personal!F142)</f>
        <v/>
      </c>
      <c r="G156" s="184" t="str">
        <f>IF(Personal!G142="", "", Personal!G142)</f>
        <v/>
      </c>
      <c r="H156" s="184" t="str">
        <f>IF(Personal!H142="", "", Personal!H142)</f>
        <v/>
      </c>
      <c r="I156" s="184" t="str">
        <f>IF(Personal!I142="", "", Personal!I142)</f>
        <v/>
      </c>
      <c r="J156" s="184" t="str">
        <f>IF(Personal!J142="", "", Personal!J142)</f>
        <v/>
      </c>
      <c r="K156" s="184" t="str">
        <f>IF(Personal!K142="", "", Personal!K142)</f>
        <v/>
      </c>
      <c r="L156" s="184" t="str">
        <f>IF(Personal!L142="", "", Personal!L142)</f>
        <v/>
      </c>
      <c r="M156" s="184" t="str">
        <f>IF(Personal!M142="", "", Personal!M142)</f>
        <v/>
      </c>
      <c r="N156" s="184" t="str">
        <f>IF(Personal!N142="", "", Personal!N142)</f>
        <v/>
      </c>
      <c r="O156" s="184" t="str">
        <f>IF(Personal!O142="", "", Personal!O142)</f>
        <v/>
      </c>
      <c r="P156" s="184" t="str">
        <f>IF(Personal!P142="", "", Personal!P142)</f>
        <v/>
      </c>
      <c r="Q156" s="184" t="str">
        <f>IF(Personal!Q142="", "", Personal!Q142)</f>
        <v/>
      </c>
      <c r="R156" s="184" t="str">
        <f>IF(Personal!R142="", "", Personal!R142)</f>
        <v/>
      </c>
      <c r="S156" s="184" t="str">
        <f>IF(Personal!S142="", "", Personal!S142)</f>
        <v/>
      </c>
      <c r="T156" s="184" t="str">
        <f>IF(Personal!T142="", "", Personal!T142)</f>
        <v/>
      </c>
      <c r="U156" s="184" t="str">
        <f>IF(Personal!U142="", "", Personal!U142)</f>
        <v/>
      </c>
      <c r="V156" s="184" t="str">
        <f>IF(Personal!V142="", "", Personal!V142)</f>
        <v/>
      </c>
      <c r="W156" s="184" t="str">
        <f>IF(Personal!W142="", "", Personal!W142)</f>
        <v/>
      </c>
      <c r="X156" s="184" t="str">
        <f>IF(Personal!X142="", "", Personal!X142)</f>
        <v/>
      </c>
      <c r="Y156" s="184" t="str">
        <f>IF(Personal!Y142="", "", Personal!Y142)</f>
        <v/>
      </c>
      <c r="Z156" s="184" t="str">
        <f>IF(Personal!Z142="", "", Personal!Z142)</f>
        <v/>
      </c>
      <c r="AA156" s="184" t="str">
        <f>IF(Personal!AA142="", "", Personal!AA142)</f>
        <v/>
      </c>
      <c r="AB156" s="184" t="str">
        <f>IF(Personal!AB142="", "", Personal!AB142)</f>
        <v/>
      </c>
      <c r="AC156" s="184" t="str">
        <f>IF(Personal!AC142="", "", Personal!AC142)</f>
        <v/>
      </c>
      <c r="AD156" s="184" t="str">
        <f>IF(Personal!AD142="", "", Personal!AD142)</f>
        <v/>
      </c>
      <c r="AE156" s="184" t="str">
        <f>IF(Personal!AE142="", "", Personal!AE142)</f>
        <v/>
      </c>
      <c r="AF156" s="238"/>
      <c r="AG156" s="238"/>
      <c r="AH156" s="238"/>
      <c r="AI156" s="238"/>
      <c r="AJ156" s="238"/>
      <c r="AK156" s="238"/>
    </row>
    <row r="157" spans="1:81" ht="30" customHeight="1" x14ac:dyDescent="0.2">
      <c r="A157" s="106" t="s">
        <v>114</v>
      </c>
      <c r="B157" s="184" t="str">
        <f>IF(Personal!B143="", "", Personal!B143)</f>
        <v/>
      </c>
      <c r="C157" s="184" t="str">
        <f>IF(Personal!C143="", "", Personal!C143)</f>
        <v/>
      </c>
      <c r="D157" s="184" t="str">
        <f>IF(Personal!D143="", "", Personal!D143)</f>
        <v/>
      </c>
      <c r="E157" s="184" t="str">
        <f>IF(Personal!E143="", "", Personal!E143)</f>
        <v/>
      </c>
      <c r="F157" s="184" t="str">
        <f>IF(Personal!F143="", "", Personal!F143)</f>
        <v/>
      </c>
      <c r="G157" s="184" t="str">
        <f>IF(Personal!G143="", "", Personal!G143)</f>
        <v/>
      </c>
      <c r="H157" s="184" t="str">
        <f>IF(Personal!H143="", "", Personal!H143)</f>
        <v/>
      </c>
      <c r="I157" s="184" t="str">
        <f>IF(Personal!I143="", "", Personal!I143)</f>
        <v/>
      </c>
      <c r="J157" s="184" t="str">
        <f>IF(Personal!J143="", "", Personal!J143)</f>
        <v/>
      </c>
      <c r="K157" s="184" t="str">
        <f>IF(Personal!K143="", "", Personal!K143)</f>
        <v/>
      </c>
      <c r="L157" s="184" t="str">
        <f>IF(Personal!L143="", "", Personal!L143)</f>
        <v/>
      </c>
      <c r="M157" s="184" t="str">
        <f>IF(Personal!M143="", "", Personal!M143)</f>
        <v/>
      </c>
      <c r="N157" s="184" t="str">
        <f>IF(Personal!N143="", "", Personal!N143)</f>
        <v/>
      </c>
      <c r="O157" s="184" t="str">
        <f>IF(Personal!O143="", "", Personal!O143)</f>
        <v/>
      </c>
      <c r="P157" s="184" t="str">
        <f>IF(Personal!P143="", "", Personal!P143)</f>
        <v/>
      </c>
      <c r="Q157" s="184" t="str">
        <f>IF(Personal!Q143="", "", Personal!Q143)</f>
        <v/>
      </c>
      <c r="R157" s="184" t="str">
        <f>IF(Personal!R143="", "", Personal!R143)</f>
        <v/>
      </c>
      <c r="S157" s="184" t="str">
        <f>IF(Personal!S143="", "", Personal!S143)</f>
        <v/>
      </c>
      <c r="T157" s="184" t="str">
        <f>IF(Personal!T143="", "", Personal!T143)</f>
        <v/>
      </c>
      <c r="U157" s="184" t="str">
        <f>IF(Personal!U143="", "", Personal!U143)</f>
        <v/>
      </c>
      <c r="V157" s="184" t="str">
        <f>IF(Personal!V143="", "", Personal!V143)</f>
        <v/>
      </c>
      <c r="W157" s="184" t="str">
        <f>IF(Personal!W143="", "", Personal!W143)</f>
        <v/>
      </c>
      <c r="X157" s="184" t="str">
        <f>IF(Personal!X143="", "", Personal!X143)</f>
        <v/>
      </c>
      <c r="Y157" s="184" t="str">
        <f>IF(Personal!Y143="", "", Personal!Y143)</f>
        <v/>
      </c>
      <c r="Z157" s="184" t="str">
        <f>IF(Personal!Z143="", "", Personal!Z143)</f>
        <v/>
      </c>
      <c r="AA157" s="184" t="str">
        <f>IF(Personal!AA143="", "", Personal!AA143)</f>
        <v/>
      </c>
      <c r="AB157" s="184" t="str">
        <f>IF(Personal!AB143="", "", Personal!AB143)</f>
        <v/>
      </c>
      <c r="AC157" s="184" t="str">
        <f>IF(Personal!AC143="", "", Personal!AC143)</f>
        <v/>
      </c>
      <c r="AD157" s="184" t="str">
        <f>IF(Personal!AD143="", "", Personal!AD143)</f>
        <v/>
      </c>
      <c r="AE157" s="184" t="str">
        <f>IF(Personal!AE143="", "", Personal!AE143)</f>
        <v/>
      </c>
      <c r="AF157" s="238"/>
      <c r="AG157" s="238"/>
      <c r="AH157" s="238"/>
      <c r="AI157" s="238"/>
      <c r="AJ157" s="238"/>
      <c r="AK157" s="238"/>
    </row>
    <row r="158" spans="1:81" ht="86.25" customHeight="1" x14ac:dyDescent="0.2">
      <c r="A158" s="106" t="s">
        <v>131</v>
      </c>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238"/>
      <c r="AG158" s="238"/>
      <c r="AH158" s="238"/>
      <c r="AI158" s="238"/>
      <c r="AJ158" s="238"/>
      <c r="AK158" s="238"/>
    </row>
    <row r="159" spans="1:81" ht="200.1" customHeight="1" x14ac:dyDescent="0.2">
      <c r="A159" s="106" t="s">
        <v>403</v>
      </c>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238"/>
      <c r="AG159" s="238"/>
      <c r="AH159" s="238"/>
      <c r="AI159" s="238"/>
      <c r="AJ159" s="238"/>
      <c r="AK159" s="238"/>
    </row>
    <row r="160" spans="1:81" s="10" customFormat="1" hidden="1" x14ac:dyDescent="0.2">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row>
    <row r="161" spans="1:37" s="10" customFormat="1" ht="42" hidden="1" customHeight="1" x14ac:dyDescent="0.2">
      <c r="A161" s="302" t="s">
        <v>159</v>
      </c>
      <c r="B161" s="303"/>
      <c r="C161" s="62"/>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row>
    <row r="162" spans="1:37" s="10" customFormat="1" hidden="1" x14ac:dyDescent="0.2">
      <c r="A162" s="293" t="s">
        <v>47</v>
      </c>
      <c r="B162" s="29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row>
    <row r="163" spans="1:37" s="10" customFormat="1" hidden="1" x14ac:dyDescent="0.2">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row>
    <row r="164" spans="1:37" s="10" customFormat="1" x14ac:dyDescent="0.2">
      <c r="B164" s="150"/>
      <c r="C164" s="150"/>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row>
    <row r="165" spans="1:37" s="10" customFormat="1" x14ac:dyDescent="0.2">
      <c r="B165" s="150"/>
      <c r="C165" s="150"/>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row>
    <row r="166" spans="1:37" s="10" customFormat="1" ht="15.75" x14ac:dyDescent="0.25">
      <c r="A166" s="114" t="s">
        <v>122</v>
      </c>
      <c r="B166" s="114"/>
    </row>
    <row r="167" spans="1:37"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G167" s="10"/>
      <c r="AH167" s="10"/>
      <c r="AI167" s="10"/>
      <c r="AJ167" s="10"/>
      <c r="AK167" s="10"/>
    </row>
    <row r="168" spans="1:37" ht="29.1" customHeight="1" x14ac:dyDescent="0.2">
      <c r="A168" s="106" t="s">
        <v>7</v>
      </c>
      <c r="B168" s="184" t="str">
        <f>IF(Personal!B142="", "", Personal!B142)</f>
        <v/>
      </c>
      <c r="C168" s="184" t="str">
        <f>IF(Personal!C142="", "", Personal!C142)</f>
        <v/>
      </c>
      <c r="D168" s="184" t="str">
        <f>IF(Personal!D142="", "", Personal!D142)</f>
        <v/>
      </c>
      <c r="E168" s="184" t="str">
        <f>IF(Personal!E142="", "", Personal!E142)</f>
        <v/>
      </c>
      <c r="F168" s="184" t="str">
        <f>IF(Personal!F142="", "", Personal!F142)</f>
        <v/>
      </c>
      <c r="G168" s="184" t="str">
        <f>IF(Personal!G142="", "", Personal!G142)</f>
        <v/>
      </c>
      <c r="H168" s="184" t="str">
        <f>IF(Personal!H142="", "", Personal!H142)</f>
        <v/>
      </c>
      <c r="I168" s="184" t="str">
        <f>IF(Personal!I142="", "", Personal!I142)</f>
        <v/>
      </c>
      <c r="J168" s="184" t="str">
        <f>IF(Personal!J142="", "", Personal!J142)</f>
        <v/>
      </c>
      <c r="K168" s="184" t="str">
        <f>IF(Personal!K142="", "", Personal!K142)</f>
        <v/>
      </c>
      <c r="L168" s="184" t="str">
        <f>IF(Personal!L142="", "", Personal!L142)</f>
        <v/>
      </c>
      <c r="M168" s="184" t="str">
        <f>IF(Personal!M142="", "", Personal!M142)</f>
        <v/>
      </c>
      <c r="N168" s="184" t="str">
        <f>IF(Personal!N142="", "", Personal!N142)</f>
        <v/>
      </c>
      <c r="O168" s="184" t="str">
        <f>IF(Personal!O142="", "", Personal!O142)</f>
        <v/>
      </c>
      <c r="P168" s="184" t="str">
        <f>IF(Personal!P142="", "", Personal!P142)</f>
        <v/>
      </c>
      <c r="Q168" s="184" t="str">
        <f>IF(Personal!Q142="", "", Personal!Q142)</f>
        <v/>
      </c>
      <c r="R168" s="184" t="str">
        <f>IF(Personal!R142="", "", Personal!R142)</f>
        <v/>
      </c>
      <c r="S168" s="184" t="str">
        <f>IF(Personal!S142="", "", Personal!S142)</f>
        <v/>
      </c>
      <c r="T168" s="184" t="str">
        <f>IF(Personal!T142="", "", Personal!T142)</f>
        <v/>
      </c>
      <c r="U168" s="184" t="str">
        <f>IF(Personal!U142="", "", Personal!U142)</f>
        <v/>
      </c>
      <c r="V168" s="184" t="str">
        <f>IF(Personal!V142="", "", Personal!V142)</f>
        <v/>
      </c>
      <c r="W168" s="184" t="str">
        <f>IF(Personal!W142="", "", Personal!W142)</f>
        <v/>
      </c>
      <c r="X168" s="184" t="str">
        <f>IF(Personal!X142="", "", Personal!X142)</f>
        <v/>
      </c>
      <c r="Y168" s="184" t="str">
        <f>IF(Personal!Y142="", "", Personal!Y142)</f>
        <v/>
      </c>
      <c r="Z168" s="184" t="str">
        <f>IF(Personal!Z142="", "", Personal!Z142)</f>
        <v/>
      </c>
      <c r="AA168" s="184" t="str">
        <f>IF(Personal!AA142="", "", Personal!AA142)</f>
        <v/>
      </c>
      <c r="AB168" s="184" t="str">
        <f>IF(Personal!AB142="", "", Personal!AB142)</f>
        <v/>
      </c>
      <c r="AC168" s="184" t="str">
        <f>IF(Personal!AC142="", "", Personal!AC142)</f>
        <v/>
      </c>
      <c r="AD168" s="184" t="str">
        <f>IF(Personal!AD142="", "", Personal!AD142)</f>
        <v/>
      </c>
      <c r="AE168" s="184" t="str">
        <f>IF(Personal!AE142="", "", Personal!AE142)</f>
        <v/>
      </c>
      <c r="AF168" s="238"/>
      <c r="AG168" s="238"/>
      <c r="AH168" s="238"/>
      <c r="AI168" s="238"/>
      <c r="AJ168" s="238"/>
      <c r="AK168" s="238"/>
    </row>
    <row r="169" spans="1:37" ht="30" customHeight="1" x14ac:dyDescent="0.2">
      <c r="A169" s="106" t="s">
        <v>114</v>
      </c>
      <c r="B169" s="184" t="str">
        <f>IF(Personal!B143="", "", Personal!B143)</f>
        <v/>
      </c>
      <c r="C169" s="184" t="str">
        <f>IF(Personal!C143="", "", Personal!C143)</f>
        <v/>
      </c>
      <c r="D169" s="184" t="str">
        <f>IF(Personal!D143="", "", Personal!D143)</f>
        <v/>
      </c>
      <c r="E169" s="184" t="str">
        <f>IF(Personal!E143="", "", Personal!E143)</f>
        <v/>
      </c>
      <c r="F169" s="184" t="str">
        <f>IF(Personal!F143="", "", Personal!F143)</f>
        <v/>
      </c>
      <c r="G169" s="184" t="str">
        <f>IF(Personal!G143="", "", Personal!G143)</f>
        <v/>
      </c>
      <c r="H169" s="184" t="str">
        <f>IF(Personal!H143="", "", Personal!H143)</f>
        <v/>
      </c>
      <c r="I169" s="184" t="str">
        <f>IF(Personal!I143="", "", Personal!I143)</f>
        <v/>
      </c>
      <c r="J169" s="184" t="str">
        <f>IF(Personal!J143="", "", Personal!J143)</f>
        <v/>
      </c>
      <c r="K169" s="184" t="str">
        <f>IF(Personal!K143="", "", Personal!K143)</f>
        <v/>
      </c>
      <c r="L169" s="184" t="str">
        <f>IF(Personal!L143="", "", Personal!L143)</f>
        <v/>
      </c>
      <c r="M169" s="184" t="str">
        <f>IF(Personal!M143="", "", Personal!M143)</f>
        <v/>
      </c>
      <c r="N169" s="184" t="str">
        <f>IF(Personal!N143="", "", Personal!N143)</f>
        <v/>
      </c>
      <c r="O169" s="184" t="str">
        <f>IF(Personal!O143="", "", Personal!O143)</f>
        <v/>
      </c>
      <c r="P169" s="184" t="str">
        <f>IF(Personal!P143="", "", Personal!P143)</f>
        <v/>
      </c>
      <c r="Q169" s="184" t="str">
        <f>IF(Personal!Q143="", "", Personal!Q143)</f>
        <v/>
      </c>
      <c r="R169" s="184" t="str">
        <f>IF(Personal!R143="", "", Personal!R143)</f>
        <v/>
      </c>
      <c r="S169" s="184" t="str">
        <f>IF(Personal!S143="", "", Personal!S143)</f>
        <v/>
      </c>
      <c r="T169" s="184" t="str">
        <f>IF(Personal!T143="", "", Personal!T143)</f>
        <v/>
      </c>
      <c r="U169" s="184" t="str">
        <f>IF(Personal!U143="", "", Personal!U143)</f>
        <v/>
      </c>
      <c r="V169" s="184" t="str">
        <f>IF(Personal!V143="", "", Personal!V143)</f>
        <v/>
      </c>
      <c r="W169" s="184" t="str">
        <f>IF(Personal!W143="", "", Personal!W143)</f>
        <v/>
      </c>
      <c r="X169" s="184" t="str">
        <f>IF(Personal!X143="", "", Personal!X143)</f>
        <v/>
      </c>
      <c r="Y169" s="184" t="str">
        <f>IF(Personal!Y143="", "", Personal!Y143)</f>
        <v/>
      </c>
      <c r="Z169" s="184" t="str">
        <f>IF(Personal!Z143="", "", Personal!Z143)</f>
        <v/>
      </c>
      <c r="AA169" s="184" t="str">
        <f>IF(Personal!AA143="", "", Personal!AA143)</f>
        <v/>
      </c>
      <c r="AB169" s="184" t="str">
        <f>IF(Personal!AB143="", "", Personal!AB143)</f>
        <v/>
      </c>
      <c r="AC169" s="184" t="str">
        <f>IF(Personal!AC143="", "", Personal!AC143)</f>
        <v/>
      </c>
      <c r="AD169" s="184" t="str">
        <f>IF(Personal!AD143="", "", Personal!AD143)</f>
        <v/>
      </c>
      <c r="AE169" s="184" t="str">
        <f>IF(Personal!AE143="", "", Personal!AE143)</f>
        <v/>
      </c>
      <c r="AF169" s="238"/>
      <c r="AG169" s="238"/>
      <c r="AH169" s="238"/>
      <c r="AI169" s="238"/>
      <c r="AJ169" s="238"/>
      <c r="AK169" s="238"/>
    </row>
    <row r="170" spans="1:37" ht="47.25" customHeight="1" x14ac:dyDescent="0.2">
      <c r="A170" s="106" t="s">
        <v>125</v>
      </c>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238"/>
      <c r="AG170" s="238"/>
      <c r="AH170" s="238"/>
      <c r="AI170" s="238"/>
      <c r="AJ170" s="238"/>
      <c r="AK170" s="238"/>
    </row>
    <row r="171" spans="1:37" ht="200.1" customHeight="1" x14ac:dyDescent="0.2">
      <c r="A171" s="106" t="s">
        <v>403</v>
      </c>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238"/>
      <c r="AG171" s="238"/>
      <c r="AH171" s="238"/>
      <c r="AI171" s="238"/>
      <c r="AJ171" s="238"/>
      <c r="AK171" s="238"/>
    </row>
    <row r="172" spans="1:37" s="10" customFormat="1" hidden="1" x14ac:dyDescent="0.2">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row>
    <row r="173" spans="1:37" s="10" customFormat="1" hidden="1" x14ac:dyDescent="0.2">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row>
    <row r="174" spans="1:37" s="10" customFormat="1" ht="54" hidden="1" customHeight="1" x14ac:dyDescent="0.2">
      <c r="A174" s="299" t="s">
        <v>98</v>
      </c>
      <c r="B174" s="301"/>
      <c r="C174" s="62"/>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row>
    <row r="175" spans="1:37" s="10" customFormat="1" hidden="1" x14ac:dyDescent="0.2">
      <c r="A175" s="293">
        <f>COUNTIF(B170:AE170,"Ja")</f>
        <v>0</v>
      </c>
      <c r="B175" s="29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row>
    <row r="176" spans="1:37" s="10" customFormat="1" hidden="1" x14ac:dyDescent="0.2">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row>
    <row r="177" spans="1:95" s="10" customFormat="1" x14ac:dyDescent="0.2">
      <c r="B177" s="150"/>
      <c r="C177" s="150"/>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row>
    <row r="178" spans="1:95" s="10" customFormat="1" x14ac:dyDescent="0.2">
      <c r="B178" s="150"/>
      <c r="C178" s="150"/>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row>
    <row r="179" spans="1:95" s="10" customFormat="1" ht="15.75" x14ac:dyDescent="0.25">
      <c r="A179" s="92" t="s">
        <v>127</v>
      </c>
      <c r="B179" s="92"/>
      <c r="C179" s="115"/>
    </row>
    <row r="180" spans="1:95"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G180" s="10"/>
      <c r="AH180" s="10"/>
      <c r="AI180" s="10"/>
      <c r="AJ180" s="10"/>
      <c r="AK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row>
    <row r="181" spans="1:95" ht="29.1" customHeight="1" x14ac:dyDescent="0.2">
      <c r="A181" s="106" t="s">
        <v>7</v>
      </c>
      <c r="B181" s="184" t="str">
        <f>IF(Personal!B142="", "", Personal!B142)</f>
        <v/>
      </c>
      <c r="C181" s="184" t="str">
        <f>IF(Personal!C142="", "", Personal!C142)</f>
        <v/>
      </c>
      <c r="D181" s="184" t="str">
        <f>IF(Personal!D142="", "", Personal!D142)</f>
        <v/>
      </c>
      <c r="E181" s="184" t="str">
        <f>IF(Personal!E142="", "", Personal!E142)</f>
        <v/>
      </c>
      <c r="F181" s="184" t="str">
        <f>IF(Personal!F142="", "", Personal!F142)</f>
        <v/>
      </c>
      <c r="G181" s="184" t="str">
        <f>IF(Personal!G142="", "", Personal!G142)</f>
        <v/>
      </c>
      <c r="H181" s="184" t="str">
        <f>IF(Personal!H142="", "", Personal!H142)</f>
        <v/>
      </c>
      <c r="I181" s="184" t="str">
        <f>IF(Personal!I142="", "", Personal!I142)</f>
        <v/>
      </c>
      <c r="J181" s="184" t="str">
        <f>IF(Personal!J142="", "", Personal!J142)</f>
        <v/>
      </c>
      <c r="K181" s="184" t="str">
        <f>IF(Personal!K142="", "", Personal!K142)</f>
        <v/>
      </c>
      <c r="L181" s="184" t="str">
        <f>IF(Personal!L142="", "", Personal!L142)</f>
        <v/>
      </c>
      <c r="M181" s="184" t="str">
        <f>IF(Personal!M142="", "", Personal!M142)</f>
        <v/>
      </c>
      <c r="N181" s="184" t="str">
        <f>IF(Personal!N142="", "", Personal!N142)</f>
        <v/>
      </c>
      <c r="O181" s="184" t="str">
        <f>IF(Personal!O142="", "", Personal!O142)</f>
        <v/>
      </c>
      <c r="P181" s="184" t="str">
        <f>IF(Personal!P142="", "", Personal!P142)</f>
        <v/>
      </c>
      <c r="Q181" s="184" t="str">
        <f>IF(Personal!Q142="", "", Personal!Q142)</f>
        <v/>
      </c>
      <c r="R181" s="184" t="str">
        <f>IF(Personal!R142="", "", Personal!R142)</f>
        <v/>
      </c>
      <c r="S181" s="184" t="str">
        <f>IF(Personal!S142="", "", Personal!S142)</f>
        <v/>
      </c>
      <c r="T181" s="184" t="str">
        <f>IF(Personal!T142="", "", Personal!T142)</f>
        <v/>
      </c>
      <c r="U181" s="184" t="str">
        <f>IF(Personal!U142="", "", Personal!U142)</f>
        <v/>
      </c>
      <c r="V181" s="184" t="str">
        <f>IF(Personal!V142="", "", Personal!V142)</f>
        <v/>
      </c>
      <c r="W181" s="184" t="str">
        <f>IF(Personal!W142="", "", Personal!W142)</f>
        <v/>
      </c>
      <c r="X181" s="184" t="str">
        <f>IF(Personal!X142="", "", Personal!X142)</f>
        <v/>
      </c>
      <c r="Y181" s="184" t="str">
        <f>IF(Personal!Y142="", "", Personal!Y142)</f>
        <v/>
      </c>
      <c r="Z181" s="184" t="str">
        <f>IF(Personal!Z142="", "", Personal!Z142)</f>
        <v/>
      </c>
      <c r="AA181" s="184" t="str">
        <f>IF(Personal!AA142="", "", Personal!AA142)</f>
        <v/>
      </c>
      <c r="AB181" s="184" t="str">
        <f>IF(Personal!AB142="", "", Personal!AB142)</f>
        <v/>
      </c>
      <c r="AC181" s="184" t="str">
        <f>IF(Personal!AC142="", "", Personal!AC142)</f>
        <v/>
      </c>
      <c r="AD181" s="184" t="str">
        <f>IF(Personal!AD142="", "", Personal!AD142)</f>
        <v/>
      </c>
      <c r="AE181" s="184" t="str">
        <f>IF(Personal!AE142="", "", Personal!AE142)</f>
        <v/>
      </c>
      <c r="AF181" s="238"/>
      <c r="AG181" s="238"/>
      <c r="AH181" s="238"/>
      <c r="AI181" s="238"/>
      <c r="AJ181" s="238"/>
      <c r="AK181" s="238"/>
    </row>
    <row r="182" spans="1:95" ht="30" customHeight="1" x14ac:dyDescent="0.2">
      <c r="A182" s="106" t="s">
        <v>114</v>
      </c>
      <c r="B182" s="184" t="str">
        <f>IF(Personal!B143="", "", Personal!B143)</f>
        <v/>
      </c>
      <c r="C182" s="184" t="str">
        <f>IF(Personal!C143="", "", Personal!C143)</f>
        <v/>
      </c>
      <c r="D182" s="184" t="str">
        <f>IF(Personal!D143="", "", Personal!D143)</f>
        <v/>
      </c>
      <c r="E182" s="184" t="str">
        <f>IF(Personal!E143="", "", Personal!E143)</f>
        <v/>
      </c>
      <c r="F182" s="184" t="str">
        <f>IF(Personal!F143="", "", Personal!F143)</f>
        <v/>
      </c>
      <c r="G182" s="184" t="str">
        <f>IF(Personal!G143="", "", Personal!G143)</f>
        <v/>
      </c>
      <c r="H182" s="184" t="str">
        <f>IF(Personal!H143="", "", Personal!H143)</f>
        <v/>
      </c>
      <c r="I182" s="184" t="str">
        <f>IF(Personal!I143="", "", Personal!I143)</f>
        <v/>
      </c>
      <c r="J182" s="184" t="str">
        <f>IF(Personal!J143="", "", Personal!J143)</f>
        <v/>
      </c>
      <c r="K182" s="184" t="str">
        <f>IF(Personal!K143="", "", Personal!K143)</f>
        <v/>
      </c>
      <c r="L182" s="184" t="str">
        <f>IF(Personal!L143="", "", Personal!L143)</f>
        <v/>
      </c>
      <c r="M182" s="184" t="str">
        <f>IF(Personal!M143="", "", Personal!M143)</f>
        <v/>
      </c>
      <c r="N182" s="184" t="str">
        <f>IF(Personal!N143="", "", Personal!N143)</f>
        <v/>
      </c>
      <c r="O182" s="184" t="str">
        <f>IF(Personal!O143="", "", Personal!O143)</f>
        <v/>
      </c>
      <c r="P182" s="184" t="str">
        <f>IF(Personal!P143="", "", Personal!P143)</f>
        <v/>
      </c>
      <c r="Q182" s="184" t="str">
        <f>IF(Personal!Q143="", "", Personal!Q143)</f>
        <v/>
      </c>
      <c r="R182" s="184" t="str">
        <f>IF(Personal!R143="", "", Personal!R143)</f>
        <v/>
      </c>
      <c r="S182" s="184" t="str">
        <f>IF(Personal!S143="", "", Personal!S143)</f>
        <v/>
      </c>
      <c r="T182" s="184" t="str">
        <f>IF(Personal!T143="", "", Personal!T143)</f>
        <v/>
      </c>
      <c r="U182" s="184" t="str">
        <f>IF(Personal!U143="", "", Personal!U143)</f>
        <v/>
      </c>
      <c r="V182" s="184" t="str">
        <f>IF(Personal!V143="", "", Personal!V143)</f>
        <v/>
      </c>
      <c r="W182" s="184" t="str">
        <f>IF(Personal!W143="", "", Personal!W143)</f>
        <v/>
      </c>
      <c r="X182" s="184" t="str">
        <f>IF(Personal!X143="", "", Personal!X143)</f>
        <v/>
      </c>
      <c r="Y182" s="184" t="str">
        <f>IF(Personal!Y143="", "", Personal!Y143)</f>
        <v/>
      </c>
      <c r="Z182" s="184" t="str">
        <f>IF(Personal!Z143="", "", Personal!Z143)</f>
        <v/>
      </c>
      <c r="AA182" s="184" t="str">
        <f>IF(Personal!AA143="", "", Personal!AA143)</f>
        <v/>
      </c>
      <c r="AB182" s="184" t="str">
        <f>IF(Personal!AB143="", "", Personal!AB143)</f>
        <v/>
      </c>
      <c r="AC182" s="184" t="str">
        <f>IF(Personal!AC143="", "", Personal!AC143)</f>
        <v/>
      </c>
      <c r="AD182" s="184" t="str">
        <f>IF(Personal!AD143="", "", Personal!AD143)</f>
        <v/>
      </c>
      <c r="AE182" s="184" t="str">
        <f>IF(Personal!AE143="", "", Personal!AE143)</f>
        <v/>
      </c>
      <c r="AF182" s="238"/>
      <c r="AG182" s="238"/>
      <c r="AH182" s="238"/>
      <c r="AI182" s="238"/>
      <c r="AJ182" s="238"/>
      <c r="AK182" s="238"/>
    </row>
    <row r="183" spans="1:95" ht="126" customHeight="1" x14ac:dyDescent="0.2">
      <c r="A183" s="106" t="s">
        <v>396</v>
      </c>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238"/>
      <c r="AG183" s="238"/>
      <c r="AH183" s="238"/>
      <c r="AI183" s="238"/>
      <c r="AJ183" s="238"/>
      <c r="AK183" s="238"/>
    </row>
    <row r="184" spans="1:95" ht="200.1" customHeight="1" x14ac:dyDescent="0.2">
      <c r="A184" s="106" t="s">
        <v>403</v>
      </c>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238"/>
      <c r="AG184" s="238"/>
      <c r="AH184" s="238"/>
      <c r="AI184" s="238"/>
      <c r="AJ184" s="238"/>
      <c r="AK184" s="238"/>
    </row>
    <row r="185" spans="1:95" s="10" customFormat="1" hidden="1" x14ac:dyDescent="0.2"/>
    <row r="186" spans="1:95" s="10" customFormat="1" ht="48" hidden="1" customHeight="1" x14ac:dyDescent="0.2">
      <c r="A186" s="295" t="s">
        <v>98</v>
      </c>
      <c r="B186" s="296"/>
      <c r="C186" s="62"/>
    </row>
    <row r="187" spans="1:95" s="10" customFormat="1" ht="18" hidden="1" x14ac:dyDescent="0.2">
      <c r="A187" s="297" t="s">
        <v>47</v>
      </c>
      <c r="B187" s="298"/>
    </row>
    <row r="188" spans="1:95" s="10" customFormat="1" ht="15" hidden="1" customHeight="1" x14ac:dyDescent="0.2">
      <c r="A188" s="65"/>
      <c r="B188" s="65"/>
    </row>
    <row r="189" spans="1:95" s="10" customFormat="1" ht="15" hidden="1" customHeight="1" x14ac:dyDescent="0.2">
      <c r="A189" s="65"/>
      <c r="B189" s="65"/>
    </row>
    <row r="190" spans="1:95" s="10" customFormat="1" ht="15" hidden="1" customHeight="1" x14ac:dyDescent="0.2">
      <c r="A190" s="65"/>
      <c r="B190" s="65"/>
    </row>
    <row r="191" spans="1:95" s="10" customFormat="1" ht="15" customHeight="1" x14ac:dyDescent="0.2">
      <c r="A191" s="65"/>
      <c r="B191" s="65"/>
    </row>
    <row r="192" spans="1:95" s="10" customFormat="1" ht="15" customHeight="1" x14ac:dyDescent="0.2">
      <c r="A192" s="65"/>
      <c r="B192" s="65"/>
    </row>
    <row r="193" spans="1:81" s="10" customFormat="1" ht="15" customHeight="1" x14ac:dyDescent="0.2"/>
    <row r="194" spans="1:81" s="10" customFormat="1" ht="36" customHeight="1" x14ac:dyDescent="0.2">
      <c r="A194" s="305" t="s">
        <v>118</v>
      </c>
      <c r="B194" s="306"/>
    </row>
    <row r="195" spans="1:81" s="10" customFormat="1" ht="9" customHeight="1" x14ac:dyDescent="0.2">
      <c r="A195" s="70"/>
    </row>
    <row r="196" spans="1:81" ht="23.1" customHeight="1" x14ac:dyDescent="0.2">
      <c r="A196" s="70"/>
      <c r="B196" s="116" t="s">
        <v>75</v>
      </c>
      <c r="C196" s="116" t="s">
        <v>76</v>
      </c>
      <c r="D196" s="116" t="s">
        <v>77</v>
      </c>
      <c r="E196" s="116" t="s">
        <v>78</v>
      </c>
      <c r="F196" s="116" t="s">
        <v>86</v>
      </c>
      <c r="G196" s="116" t="s">
        <v>87</v>
      </c>
      <c r="H196" s="116" t="s">
        <v>88</v>
      </c>
      <c r="I196" s="116" t="s">
        <v>107</v>
      </c>
      <c r="J196" s="116" t="s">
        <v>108</v>
      </c>
      <c r="K196" s="116" t="s">
        <v>109</v>
      </c>
      <c r="L196" s="116" t="s">
        <v>133</v>
      </c>
      <c r="M196" s="116" t="s">
        <v>134</v>
      </c>
      <c r="N196" s="116" t="s">
        <v>135</v>
      </c>
      <c r="O196" s="116" t="s">
        <v>136</v>
      </c>
      <c r="P196" s="116" t="s">
        <v>137</v>
      </c>
      <c r="Q196" s="116" t="s">
        <v>138</v>
      </c>
      <c r="R196" s="116" t="s">
        <v>139</v>
      </c>
      <c r="S196" s="116" t="s">
        <v>140</v>
      </c>
      <c r="T196" s="116" t="s">
        <v>141</v>
      </c>
      <c r="U196" s="116" t="s">
        <v>142</v>
      </c>
      <c r="V196" s="116" t="s">
        <v>143</v>
      </c>
      <c r="W196" s="116" t="s">
        <v>144</v>
      </c>
      <c r="X196" s="116" t="s">
        <v>145</v>
      </c>
      <c r="Y196" s="116" t="s">
        <v>146</v>
      </c>
      <c r="Z196" s="116" t="s">
        <v>147</v>
      </c>
      <c r="AA196" s="116" t="s">
        <v>148</v>
      </c>
      <c r="AB196" s="116" t="s">
        <v>149</v>
      </c>
      <c r="AC196" s="116" t="s">
        <v>150</v>
      </c>
      <c r="AD196" s="116" t="s">
        <v>151</v>
      </c>
      <c r="AE196" s="116" t="s">
        <v>152</v>
      </c>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c r="BG196" s="238"/>
      <c r="BH196" s="238"/>
      <c r="BI196" s="238"/>
      <c r="BJ196" s="238"/>
      <c r="BK196" s="238"/>
      <c r="BL196" s="238"/>
      <c r="BM196" s="238"/>
      <c r="BN196" s="238"/>
      <c r="BO196" s="238"/>
      <c r="BP196" s="238"/>
      <c r="BQ196" s="238"/>
      <c r="BR196" s="238"/>
      <c r="BS196" s="238"/>
      <c r="BT196" s="238"/>
      <c r="BU196" s="238"/>
      <c r="BV196" s="238"/>
      <c r="BW196" s="238"/>
      <c r="BX196" s="238"/>
      <c r="BY196" s="238"/>
      <c r="BZ196" s="238"/>
      <c r="CA196" s="238"/>
      <c r="CB196" s="238"/>
      <c r="CC196" s="238"/>
    </row>
    <row r="197" spans="1:81" ht="30" customHeight="1" x14ac:dyDescent="0.2">
      <c r="A197" s="105" t="s">
        <v>7</v>
      </c>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c r="BG197" s="238"/>
      <c r="BH197" s="238"/>
      <c r="BI197" s="238"/>
      <c r="BJ197" s="238"/>
      <c r="BK197" s="238"/>
      <c r="BL197" s="238"/>
      <c r="BM197" s="238"/>
      <c r="BN197" s="238"/>
      <c r="BO197" s="238"/>
      <c r="BP197" s="238"/>
      <c r="BQ197" s="238"/>
      <c r="BR197" s="238"/>
      <c r="BS197" s="238"/>
      <c r="BT197" s="238"/>
      <c r="BU197" s="238"/>
      <c r="BV197" s="238"/>
      <c r="BW197" s="238"/>
      <c r="BX197" s="238"/>
      <c r="BY197" s="238"/>
      <c r="BZ197" s="238"/>
      <c r="CA197" s="238"/>
      <c r="CB197" s="238"/>
      <c r="CC197" s="238"/>
    </row>
    <row r="198" spans="1:81" ht="30" customHeight="1" x14ac:dyDescent="0.2">
      <c r="A198" s="105" t="s">
        <v>114</v>
      </c>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c r="BG198" s="238"/>
      <c r="BH198" s="238"/>
      <c r="BI198" s="238"/>
      <c r="BJ198" s="238"/>
      <c r="BK198" s="238"/>
      <c r="BL198" s="238"/>
      <c r="BM198" s="238"/>
      <c r="BN198" s="238"/>
      <c r="BO198" s="238"/>
      <c r="BP198" s="238"/>
      <c r="BQ198" s="238"/>
      <c r="BR198" s="238"/>
      <c r="BS198" s="238"/>
      <c r="BT198" s="238"/>
      <c r="BU198" s="238"/>
      <c r="BV198" s="238"/>
      <c r="BW198" s="238"/>
      <c r="BX198" s="238"/>
      <c r="BY198" s="238"/>
      <c r="BZ198" s="238"/>
      <c r="CA198" s="238"/>
      <c r="CB198" s="238"/>
      <c r="CC198" s="238"/>
    </row>
    <row r="199" spans="1:81" ht="30" customHeight="1" x14ac:dyDescent="0.2">
      <c r="A199" s="105" t="s">
        <v>119</v>
      </c>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c r="BJ199" s="238"/>
      <c r="BK199" s="238"/>
      <c r="BL199" s="238"/>
      <c r="BM199" s="238"/>
      <c r="BN199" s="238"/>
      <c r="BO199" s="238"/>
      <c r="BP199" s="238"/>
      <c r="BQ199" s="238"/>
      <c r="BR199" s="238"/>
      <c r="BS199" s="238"/>
      <c r="BT199" s="238"/>
      <c r="BU199" s="238"/>
      <c r="BV199" s="238"/>
      <c r="BW199" s="238"/>
      <c r="BX199" s="238"/>
      <c r="BY199" s="238"/>
      <c r="BZ199" s="238"/>
      <c r="CA199" s="238"/>
      <c r="CB199" s="238"/>
      <c r="CC199" s="238"/>
    </row>
    <row r="200" spans="1:81" ht="45.75" customHeight="1" x14ac:dyDescent="0.2">
      <c r="A200" s="105" t="s">
        <v>412</v>
      </c>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8"/>
      <c r="BO200" s="238"/>
      <c r="BP200" s="238"/>
      <c r="BQ200" s="238"/>
      <c r="BR200" s="238"/>
      <c r="BS200" s="238"/>
      <c r="BT200" s="238"/>
      <c r="BU200" s="238"/>
      <c r="BV200" s="238"/>
      <c r="BW200" s="238"/>
      <c r="BX200" s="238"/>
      <c r="BY200" s="238"/>
      <c r="BZ200" s="238"/>
      <c r="CA200" s="238"/>
      <c r="CB200" s="238"/>
      <c r="CC200" s="238"/>
    </row>
    <row r="201" spans="1:81" ht="120" customHeight="1" x14ac:dyDescent="0.2">
      <c r="A201" s="105" t="s">
        <v>409</v>
      </c>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c r="BM201" s="238"/>
      <c r="BN201" s="238"/>
      <c r="BO201" s="238"/>
      <c r="BP201" s="238"/>
      <c r="BQ201" s="238"/>
      <c r="BR201" s="238"/>
      <c r="BS201" s="238"/>
      <c r="BT201" s="238"/>
      <c r="BU201" s="238"/>
      <c r="BV201" s="238"/>
      <c r="BW201" s="238"/>
      <c r="BX201" s="238"/>
      <c r="BY201" s="238"/>
      <c r="BZ201" s="238"/>
      <c r="CA201" s="238"/>
      <c r="CB201" s="238"/>
      <c r="CC201" s="238"/>
    </row>
    <row r="202" spans="1:81" ht="200.1" customHeight="1" x14ac:dyDescent="0.2">
      <c r="A202" s="105" t="s">
        <v>403</v>
      </c>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c r="BG202" s="238"/>
      <c r="BH202" s="238"/>
      <c r="BI202" s="238"/>
      <c r="BJ202" s="238"/>
      <c r="BK202" s="238"/>
      <c r="BL202" s="238"/>
      <c r="BM202" s="238"/>
      <c r="BN202" s="238"/>
      <c r="BO202" s="238"/>
      <c r="BP202" s="238"/>
      <c r="BQ202" s="238"/>
      <c r="BR202" s="238"/>
      <c r="BS202" s="238"/>
      <c r="BT202" s="238"/>
      <c r="BU202" s="238"/>
      <c r="BV202" s="238"/>
      <c r="BW202" s="238"/>
      <c r="BX202" s="238"/>
      <c r="BY202" s="238"/>
      <c r="BZ202" s="238"/>
      <c r="CA202" s="238"/>
      <c r="CB202" s="238"/>
      <c r="CC202" s="238"/>
    </row>
    <row r="203" spans="1:81" s="10" customFormat="1" hidden="1" x14ac:dyDescent="0.2">
      <c r="A203" s="10" t="s">
        <v>401</v>
      </c>
      <c r="B203" s="10">
        <f>SUM(SUMIF(199:199,versteckt!D14,201:201),SUMIF(199:199,versteckt!D15,201:201),SUMIF(199:199,versteckt!D16,201:201),SUMIF(199:199,versteckt!D17,201:201),SUMIF(199:199,versteckt!D18,201:201),SUMIF(199:199,versteckt!D19,201:201),SUMIF(199:199,versteckt!D23,201:201),SUMIF(199:199,versteckt!D20,201:201))</f>
        <v>0</v>
      </c>
    </row>
    <row r="204" spans="1:81" s="10" customFormat="1" hidden="1" x14ac:dyDescent="0.2"/>
    <row r="205" spans="1:81" s="10" customFormat="1" x14ac:dyDescent="0.2"/>
    <row r="206" spans="1:81" s="10" customFormat="1" x14ac:dyDescent="0.2"/>
    <row r="207" spans="1:81" s="10" customFormat="1" ht="18.75" customHeight="1" x14ac:dyDescent="0.25">
      <c r="A207" s="92" t="s">
        <v>127</v>
      </c>
      <c r="B207" s="92"/>
      <c r="C207" s="114"/>
    </row>
    <row r="208" spans="1:81" s="10" customFormat="1" x14ac:dyDescent="0.2">
      <c r="B208" s="289"/>
      <c r="C208" s="289"/>
    </row>
    <row r="209" spans="1:81" ht="30" customHeight="1" x14ac:dyDescent="0.2">
      <c r="A209" s="105" t="s">
        <v>7</v>
      </c>
      <c r="B209" s="237" t="str">
        <f>IF(Personal!B197="", "", Personal!B197)</f>
        <v/>
      </c>
      <c r="C209" s="237" t="str">
        <f>IF(Personal!C197="", "", Personal!C197)</f>
        <v/>
      </c>
      <c r="D209" s="237" t="str">
        <f>IF(Personal!D197="", "", Personal!D197)</f>
        <v/>
      </c>
      <c r="E209" s="237" t="str">
        <f>IF(Personal!E197="", "", Personal!E197)</f>
        <v/>
      </c>
      <c r="F209" s="237" t="str">
        <f>IF(Personal!F197="", "", Personal!F197)</f>
        <v/>
      </c>
      <c r="G209" s="237" t="str">
        <f>IF(Personal!G197="", "", Personal!G197)</f>
        <v/>
      </c>
      <c r="H209" s="237" t="str">
        <f>IF(Personal!H197="", "", Personal!H197)</f>
        <v/>
      </c>
      <c r="I209" s="237" t="str">
        <f>IF(Personal!I197="", "", Personal!I197)</f>
        <v/>
      </c>
      <c r="J209" s="237" t="str">
        <f>IF(Personal!J197="", "", Personal!J197)</f>
        <v/>
      </c>
      <c r="K209" s="237" t="str">
        <f>IF(Personal!K197="", "", Personal!K197)</f>
        <v/>
      </c>
      <c r="L209" s="237" t="str">
        <f>IF(Personal!L197="", "", Personal!L197)</f>
        <v/>
      </c>
      <c r="M209" s="237" t="str">
        <f>IF(Personal!M197="", "", Personal!M197)</f>
        <v/>
      </c>
      <c r="N209" s="237" t="str">
        <f>IF(Personal!N197="", "", Personal!N197)</f>
        <v/>
      </c>
      <c r="O209" s="237" t="str">
        <f>IF(Personal!O197="", "", Personal!O197)</f>
        <v/>
      </c>
      <c r="P209" s="237" t="str">
        <f>IF(Personal!P197="", "", Personal!P197)</f>
        <v/>
      </c>
      <c r="Q209" s="237" t="str">
        <f>IF(Personal!Q197="", "", Personal!Q197)</f>
        <v/>
      </c>
      <c r="R209" s="237" t="str">
        <f>IF(Personal!R197="", "", Personal!R197)</f>
        <v/>
      </c>
      <c r="S209" s="237" t="str">
        <f>IF(Personal!S197="", "", Personal!S197)</f>
        <v/>
      </c>
      <c r="T209" s="237" t="str">
        <f>IF(Personal!T197="", "", Personal!T197)</f>
        <v/>
      </c>
      <c r="U209" s="237" t="str">
        <f>IF(Personal!U197="", "", Personal!U197)</f>
        <v/>
      </c>
      <c r="V209" s="237" t="str">
        <f>IF(Personal!V197="", "", Personal!V197)</f>
        <v/>
      </c>
      <c r="W209" s="237" t="str">
        <f>IF(Personal!W197="", "", Personal!W197)</f>
        <v/>
      </c>
      <c r="X209" s="237" t="str">
        <f>IF(Personal!X197="", "", Personal!X197)</f>
        <v/>
      </c>
      <c r="Y209" s="237" t="str">
        <f>IF(Personal!Y197="", "", Personal!Y197)</f>
        <v/>
      </c>
      <c r="Z209" s="237" t="str">
        <f>IF(Personal!Z197="", "", Personal!Z197)</f>
        <v/>
      </c>
      <c r="AA209" s="237" t="str">
        <f>IF(Personal!AA197="", "", Personal!AA197)</f>
        <v/>
      </c>
      <c r="AB209" s="237" t="str">
        <f>IF(Personal!AB197="", "", Personal!AB197)</f>
        <v/>
      </c>
      <c r="AC209" s="237" t="str">
        <f>IF(Personal!AC197="", "", Personal!AC197)</f>
        <v/>
      </c>
      <c r="AD209" s="237" t="str">
        <f>IF(Personal!AD197="", "", Personal!AD197)</f>
        <v/>
      </c>
      <c r="AE209" s="237" t="str">
        <f>IF(Personal!AE197="", "", Personal!AE197)</f>
        <v/>
      </c>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c r="BG209" s="238"/>
      <c r="BH209" s="238"/>
      <c r="BI209" s="238"/>
      <c r="BJ209" s="238"/>
      <c r="BK209" s="238"/>
      <c r="BL209" s="238"/>
      <c r="BM209" s="238"/>
      <c r="BN209" s="238"/>
      <c r="BO209" s="238"/>
      <c r="BP209" s="238"/>
      <c r="BQ209" s="238"/>
      <c r="BR209" s="238"/>
      <c r="BS209" s="238"/>
      <c r="BT209" s="238"/>
      <c r="BU209" s="238"/>
      <c r="BV209" s="238"/>
      <c r="BW209" s="238"/>
      <c r="BX209" s="238"/>
      <c r="BY209" s="238"/>
      <c r="BZ209" s="238"/>
      <c r="CA209" s="238"/>
      <c r="CB209" s="238"/>
      <c r="CC209" s="238"/>
    </row>
    <row r="210" spans="1:81" ht="30" customHeight="1" x14ac:dyDescent="0.2">
      <c r="A210" s="105" t="s">
        <v>114</v>
      </c>
      <c r="B210" s="237" t="str">
        <f>IF(Personal!B198="", "", Personal!B198)</f>
        <v/>
      </c>
      <c r="C210" s="237" t="str">
        <f>IF(Personal!C198="", "", Personal!C198)</f>
        <v/>
      </c>
      <c r="D210" s="237" t="str">
        <f>IF(Personal!D198="", "", Personal!D198)</f>
        <v/>
      </c>
      <c r="E210" s="237" t="str">
        <f>IF(Personal!E198="", "", Personal!E198)</f>
        <v/>
      </c>
      <c r="F210" s="237" t="str">
        <f>IF(Personal!F198="", "", Personal!F198)</f>
        <v/>
      </c>
      <c r="G210" s="237" t="str">
        <f>IF(Personal!G198="", "", Personal!G198)</f>
        <v/>
      </c>
      <c r="H210" s="237" t="str">
        <f>IF(Personal!H198="", "", Personal!H198)</f>
        <v/>
      </c>
      <c r="I210" s="237" t="str">
        <f>IF(Personal!I198="", "", Personal!I198)</f>
        <v/>
      </c>
      <c r="J210" s="237" t="str">
        <f>IF(Personal!J198="", "", Personal!J198)</f>
        <v/>
      </c>
      <c r="K210" s="237" t="str">
        <f>IF(Personal!K198="", "", Personal!K198)</f>
        <v/>
      </c>
      <c r="L210" s="237" t="str">
        <f>IF(Personal!L198="", "", Personal!L198)</f>
        <v/>
      </c>
      <c r="M210" s="237" t="str">
        <f>IF(Personal!M198="", "", Personal!M198)</f>
        <v/>
      </c>
      <c r="N210" s="237" t="str">
        <f>IF(Personal!N198="", "", Personal!N198)</f>
        <v/>
      </c>
      <c r="O210" s="237" t="str">
        <f>IF(Personal!O198="", "", Personal!O198)</f>
        <v/>
      </c>
      <c r="P210" s="237" t="str">
        <f>IF(Personal!P198="", "", Personal!P198)</f>
        <v/>
      </c>
      <c r="Q210" s="237" t="str">
        <f>IF(Personal!Q198="", "", Personal!Q198)</f>
        <v/>
      </c>
      <c r="R210" s="237" t="str">
        <f>IF(Personal!R198="", "", Personal!R198)</f>
        <v/>
      </c>
      <c r="S210" s="237" t="str">
        <f>IF(Personal!S198="", "", Personal!S198)</f>
        <v/>
      </c>
      <c r="T210" s="237" t="str">
        <f>IF(Personal!T198="", "", Personal!T198)</f>
        <v/>
      </c>
      <c r="U210" s="237" t="str">
        <f>IF(Personal!U198="", "", Personal!U198)</f>
        <v/>
      </c>
      <c r="V210" s="237" t="str">
        <f>IF(Personal!V198="", "", Personal!V198)</f>
        <v/>
      </c>
      <c r="W210" s="237" t="str">
        <f>IF(Personal!W198="", "", Personal!W198)</f>
        <v/>
      </c>
      <c r="X210" s="237" t="str">
        <f>IF(Personal!X198="", "", Personal!X198)</f>
        <v/>
      </c>
      <c r="Y210" s="237" t="str">
        <f>IF(Personal!Y198="", "", Personal!Y198)</f>
        <v/>
      </c>
      <c r="Z210" s="237" t="str">
        <f>IF(Personal!Z198="", "", Personal!Z198)</f>
        <v/>
      </c>
      <c r="AA210" s="237" t="str">
        <f>IF(Personal!AA198="", "", Personal!AA198)</f>
        <v/>
      </c>
      <c r="AB210" s="237" t="str">
        <f>IF(Personal!AB198="", "", Personal!AB198)</f>
        <v/>
      </c>
      <c r="AC210" s="237" t="str">
        <f>IF(Personal!AC198="", "", Personal!AC198)</f>
        <v/>
      </c>
      <c r="AD210" s="237" t="str">
        <f>IF(Personal!AD198="", "", Personal!AD198)</f>
        <v/>
      </c>
      <c r="AE210" s="237" t="str">
        <f>IF(Personal!AE198="", "", Personal!AE198)</f>
        <v/>
      </c>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row>
    <row r="211" spans="1:81" ht="126" customHeight="1" x14ac:dyDescent="0.2">
      <c r="A211" s="105" t="s">
        <v>396</v>
      </c>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row>
    <row r="212" spans="1:81" ht="200.1" customHeight="1" x14ac:dyDescent="0.2">
      <c r="A212" s="105" t="s">
        <v>403</v>
      </c>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238"/>
      <c r="BT212" s="238"/>
      <c r="BU212" s="238"/>
      <c r="BV212" s="238"/>
      <c r="BW212" s="238"/>
      <c r="BX212" s="238"/>
      <c r="BY212" s="238"/>
      <c r="BZ212" s="238"/>
      <c r="CA212" s="238"/>
      <c r="CB212" s="238"/>
      <c r="CC212" s="238"/>
    </row>
    <row r="213" spans="1:81" s="10" customFormat="1" ht="15.75" customHeight="1" x14ac:dyDescent="0.2"/>
    <row r="214" spans="1:81" s="10" customFormat="1" x14ac:dyDescent="0.2"/>
    <row r="215" spans="1:81" s="10" customFormat="1" ht="18.75" customHeight="1" x14ac:dyDescent="0.35">
      <c r="B215" s="146"/>
      <c r="D215" s="146"/>
      <c r="E215" s="209"/>
      <c r="F215" s="231" t="s">
        <v>16</v>
      </c>
      <c r="G215" s="209"/>
      <c r="H215" s="232" t="s">
        <v>17</v>
      </c>
    </row>
    <row r="216" spans="1:81" s="10" customFormat="1" x14ac:dyDescent="0.2"/>
    <row r="217" spans="1:81" s="10" customFormat="1" hidden="1" x14ac:dyDescent="0.2"/>
    <row r="218" spans="1:81" hidden="1" x14ac:dyDescent="0.2">
      <c r="A218" s="10"/>
      <c r="B218" s="10"/>
      <c r="C218" s="10"/>
      <c r="D218" s="10"/>
    </row>
  </sheetData>
  <sheetProtection algorithmName="SHA-512" hashValue="mSeCv+jFfiWuowoAAHcvYRWGKk1hpG9g47oZhx/LS+IjBOyfUe/hjLPFFzgqFfsLU20fhpxfixq0WxOq4Txnqw==" saltValue="rhmTxwMqQkXm5pnTe+Va9w==" spinCount="100000" sheet="1" selectLockedCells="1"/>
  <mergeCells count="32">
    <mergeCell ref="A194:B194"/>
    <mergeCell ref="F148:H148"/>
    <mergeCell ref="F149:H149"/>
    <mergeCell ref="E92:G92"/>
    <mergeCell ref="E91:G91"/>
    <mergeCell ref="A133:C133"/>
    <mergeCell ref="A72:B72"/>
    <mergeCell ref="A116:B116"/>
    <mergeCell ref="A162:B162"/>
    <mergeCell ref="A48:C48"/>
    <mergeCell ref="A161:B161"/>
    <mergeCell ref="A91:B91"/>
    <mergeCell ref="A92:B92"/>
    <mergeCell ref="A134:C134"/>
    <mergeCell ref="A148:C148"/>
    <mergeCell ref="A149:C149"/>
    <mergeCell ref="B208:C208"/>
    <mergeCell ref="G33:H33"/>
    <mergeCell ref="G34:H34"/>
    <mergeCell ref="J33:K33"/>
    <mergeCell ref="J34:K34"/>
    <mergeCell ref="A175:B175"/>
    <mergeCell ref="A186:B186"/>
    <mergeCell ref="A187:B187"/>
    <mergeCell ref="A117:B117"/>
    <mergeCell ref="A60:B60"/>
    <mergeCell ref="A61:B61"/>
    <mergeCell ref="A103:B103"/>
    <mergeCell ref="A104:B104"/>
    <mergeCell ref="A174:B174"/>
    <mergeCell ref="A47:C47"/>
    <mergeCell ref="A73:B73"/>
  </mergeCells>
  <phoneticPr fontId="4" type="noConversion"/>
  <conditionalFormatting sqref="B179:C179 E179:K179 D180:K180 B185:K185 D186:K186 C187:K192">
    <cfRule type="expression" dxfId="121" priority="139">
      <formula>B$18="Arzt"</formula>
    </cfRule>
  </conditionalFormatting>
  <conditionalFormatting sqref="B19:AE19">
    <cfRule type="expression" dxfId="120" priority="131">
      <formula>B18&lt;&gt;"Sonstige"</formula>
    </cfRule>
  </conditionalFormatting>
  <conditionalFormatting sqref="B27:AE27">
    <cfRule type="expression" dxfId="119" priority="94">
      <formula>B26&lt;&gt;"Ja"</formula>
    </cfRule>
  </conditionalFormatting>
  <conditionalFormatting sqref="B28:AE28">
    <cfRule type="expression" dxfId="118" priority="95">
      <formula>B27&lt;&gt;"Sonstige"</formula>
    </cfRule>
  </conditionalFormatting>
  <conditionalFormatting sqref="B57:AE57">
    <cfRule type="expression" dxfId="116" priority="113">
      <formula>B24&lt;&gt;"Ja"</formula>
    </cfRule>
  </conditionalFormatting>
  <conditionalFormatting sqref="B87:AE87">
    <cfRule type="expression" dxfId="114" priority="127">
      <formula>B86&lt;&gt;"Sonstige"</formula>
    </cfRule>
  </conditionalFormatting>
  <conditionalFormatting sqref="B113:AE113">
    <cfRule type="expression" dxfId="112" priority="125">
      <formula>AND(B86&lt;&gt;"Psychologischer Psychotherapeut", B86&lt;&gt;"Ärztlicher Psychotherapeut")</formula>
    </cfRule>
  </conditionalFormatting>
  <conditionalFormatting sqref="B200:AE200">
    <cfRule type="expression" dxfId="109" priority="12">
      <formula>B199&lt;&gt;"Sonstige"</formula>
    </cfRule>
    <cfRule type="expression" dxfId="108" priority="10">
      <formula>B199="pflegekraft mit therapeutischer Tätigkeit"</formula>
    </cfRule>
  </conditionalFormatting>
  <conditionalFormatting sqref="D65:K65">
    <cfRule type="expression" dxfId="106" priority="137">
      <formula>D$18="Arzt"</formula>
    </cfRule>
  </conditionalFormatting>
  <conditionalFormatting sqref="AF15:AK19">
    <cfRule type="expression" dxfId="105" priority="42">
      <formula>AF14&lt;&gt;"Sonstige"</formula>
    </cfRule>
  </conditionalFormatting>
  <conditionalFormatting sqref="AF24:AK31">
    <cfRule type="expression" dxfId="104" priority="49">
      <formula>AF23&lt;&gt;"Sonstige"</formula>
    </cfRule>
  </conditionalFormatting>
  <conditionalFormatting sqref="AF42:AK45">
    <cfRule type="expression" dxfId="103" priority="57">
      <formula>AF41&lt;&gt;"Sonstige"</formula>
    </cfRule>
  </conditionalFormatting>
  <conditionalFormatting sqref="AF55:CC58">
    <cfRule type="expression" dxfId="102" priority="61">
      <formula>AF54&lt;&gt;"Sonstige"</formula>
    </cfRule>
  </conditionalFormatting>
  <conditionalFormatting sqref="AF67:AK70">
    <cfRule type="expression" dxfId="101" priority="65">
      <formula>AF66&lt;&gt;"Sonstige"</formula>
    </cfRule>
  </conditionalFormatting>
  <conditionalFormatting sqref="AF83:CC89">
    <cfRule type="expression" dxfId="100" priority="69">
      <formula>AF82&lt;&gt;"Sonstige"</formula>
    </cfRule>
  </conditionalFormatting>
  <conditionalFormatting sqref="AF98:AK101">
    <cfRule type="expression" dxfId="99" priority="79">
      <formula>AF97&lt;&gt;"Sonstige"</formula>
    </cfRule>
  </conditionalFormatting>
  <conditionalFormatting sqref="AF110:AK114">
    <cfRule type="expression" dxfId="98" priority="76">
      <formula>AF109&lt;&gt;"Sonstige"</formula>
    </cfRule>
  </conditionalFormatting>
  <conditionalFormatting sqref="AF141:CC146">
    <cfRule type="expression" dxfId="97" priority="36">
      <formula>AF140&lt;&gt;"Sonstige"</formula>
    </cfRule>
  </conditionalFormatting>
  <conditionalFormatting sqref="AF156:AK159">
    <cfRule type="expression" dxfId="96" priority="32">
      <formula>AF155&lt;&gt;"Sonstige"</formula>
    </cfRule>
  </conditionalFormatting>
  <conditionalFormatting sqref="AF168:AK171">
    <cfRule type="expression" dxfId="95" priority="28">
      <formula>AF167&lt;&gt;"Sonstige"</formula>
    </cfRule>
  </conditionalFormatting>
  <conditionalFormatting sqref="AF181:AK184">
    <cfRule type="expression" dxfId="94" priority="24">
      <formula>AF180&lt;&gt;"Sonstige"</formula>
    </cfRule>
  </conditionalFormatting>
  <conditionalFormatting sqref="AF196:CC200">
    <cfRule type="expression" dxfId="93" priority="20">
      <formula>AF195&lt;&gt;"Sonstige"</formula>
    </cfRule>
  </conditionalFormatting>
  <conditionalFormatting sqref="AF201:CC201">
    <cfRule type="expression" dxfId="92" priority="19">
      <formula>AF199&lt;&gt;"Sonstige"</formula>
    </cfRule>
  </conditionalFormatting>
  <conditionalFormatting sqref="AF202:CC202">
    <cfRule type="expression" dxfId="91" priority="18">
      <formula>AF201&lt;&gt;"Sonstige"</formula>
    </cfRule>
  </conditionalFormatting>
  <conditionalFormatting sqref="AF209:CC212">
    <cfRule type="expression" dxfId="90" priority="14">
      <formula>AF208&lt;&gt;"Sonstige"</formula>
    </cfRule>
  </conditionalFormatting>
  <conditionalFormatting sqref="AL15:AQ19">
    <cfRule type="expression" dxfId="8" priority="8">
      <formula>AL14&lt;&gt;"Sonstige"</formula>
    </cfRule>
  </conditionalFormatting>
  <conditionalFormatting sqref="AL24:AQ31">
    <cfRule type="expression" dxfId="7" priority="9">
      <formula>AL23&lt;&gt;"Sonstige"</formula>
    </cfRule>
  </conditionalFormatting>
  <conditionalFormatting sqref="AR15:AW19">
    <cfRule type="expression" dxfId="6" priority="6">
      <formula>AR14&lt;&gt;"Sonstige"</formula>
    </cfRule>
  </conditionalFormatting>
  <conditionalFormatting sqref="AR24:AW31">
    <cfRule type="expression" dxfId="5" priority="7">
      <formula>AR23&lt;&gt;"Sonstige"</formula>
    </cfRule>
  </conditionalFormatting>
  <conditionalFormatting sqref="AX15:BC19">
    <cfRule type="expression" dxfId="4" priority="4">
      <formula>AX14&lt;&gt;"Sonstige"</formula>
    </cfRule>
  </conditionalFormatting>
  <conditionalFormatting sqref="AX24:BC31">
    <cfRule type="expression" dxfId="3" priority="5">
      <formula>AX23&lt;&gt;"Sonstige"</formula>
    </cfRule>
  </conditionalFormatting>
  <conditionalFormatting sqref="BD15:CC19">
    <cfRule type="expression" dxfId="2" priority="2">
      <formula>BD14&lt;&gt;"Sonstige"</formula>
    </cfRule>
  </conditionalFormatting>
  <conditionalFormatting sqref="BD24:CC31">
    <cfRule type="expression" dxfId="1" priority="3">
      <formula>BD23&lt;&gt;"Sonstige"</formula>
    </cfRule>
  </conditionalFormatting>
  <conditionalFormatting sqref="AL42:CC45">
    <cfRule type="expression" dxfId="0" priority="1">
      <formula>AL41&lt;&gt;"Sonstige"</formula>
    </cfRule>
  </conditionalFormatting>
  <dataValidations count="1">
    <dataValidation type="decimal" allowBlank="1" showInputMessage="1" showErrorMessage="1" errorTitle="Fehlerhafte Eingabe" error="Bitte geben Sie die VK-Stelle in Dezimalwerten an (1 = 100%, 0,5 = 50%, usw.)" sqref="B145:AE145 B88:AE88 B30:AE30 B130:CD130 B201:AE201" xr:uid="{82F220EA-1360-4A11-9608-159E63481298}">
      <formula1>0.1</formula1>
      <formula2>1</formula2>
    </dataValidation>
  </dataValidations>
  <hyperlinks>
    <hyperlink ref="F215" location="'Allgemeine Angaben'!A1" display="← Zurück " xr:uid="{AF19439F-E8BC-4EE1-990A-57EC07A520A9}"/>
    <hyperlink ref="H215" location="Zusammenfassung!A1" display="Weiter →" xr:uid="{3134D268-9E95-4ED2-9529-A8B59873763F}"/>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50241" r:id="rId4">
          <objectPr defaultSize="0" autoPict="0" r:id="rId5">
            <anchor moveWithCells="1" sizeWithCells="1">
              <from>
                <xdr:col>0</xdr:col>
                <xdr:colOff>0</xdr:colOff>
                <xdr:row>0</xdr:row>
                <xdr:rowOff>57150</xdr:rowOff>
              </from>
              <to>
                <xdr:col>2</xdr:col>
                <xdr:colOff>314325</xdr:colOff>
                <xdr:row>7</xdr:row>
                <xdr:rowOff>152400</xdr:rowOff>
              </to>
            </anchor>
          </objectPr>
        </oleObject>
      </mc:Choice>
      <mc:Fallback>
        <oleObject progId="PBrush" shapeId="50241"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114" id="{CDC11588-3765-4C4D-9C5A-FBE453E1B6C0}">
            <xm:f>versteckt!$A$28=FALSE</xm:f>
            <x14:dxf>
              <fill>
                <patternFill patternType="lightTrellis"/>
              </fill>
            </x14:dxf>
          </x14:cfRule>
          <xm:sqref>A55:A56 A57:AE57 B58:AE58 AL98:XFD101 A168:A169 AL168:XFD171 B171:AE171</xm:sqref>
        </x14:conditionalFormatting>
        <x14:conditionalFormatting xmlns:xm="http://schemas.microsoft.com/office/excel/2006/main">
          <x14:cfRule type="expression" priority="111" id="{1E8844A6-6BEE-4691-A281-D4A0D01C1D6E}">
            <xm:f>versteckt!$A$31=FALSE</xm:f>
            <x14:dxf>
              <fill>
                <patternFill patternType="lightTrellis"/>
              </fill>
            </x14:dxf>
          </x14:cfRule>
          <xm:sqref>A67:A68 AL67:XFD70 A69:AE69 B70:AE70 AL110:XFD114 A112:AE113 B114:AE114 AL181:XFD184 A183:AE183 B184:AE184 CD211:XFD211</xm:sqref>
        </x14:conditionalFormatting>
        <x14:conditionalFormatting xmlns:xm="http://schemas.microsoft.com/office/excel/2006/main">
          <x14:cfRule type="expression" priority="109" id="{A1E57A8C-57DD-4124-B813-A3BBFBC304DB}">
            <xm:f>versteckt!$A$31=FALSE</xm:f>
            <x14:dxf>
              <fill>
                <patternFill patternType="lightTrellis"/>
              </fill>
            </x14:dxf>
          </x14:cfRule>
          <xm:sqref>A110:A111</xm:sqref>
        </x14:conditionalFormatting>
        <x14:conditionalFormatting xmlns:xm="http://schemas.microsoft.com/office/excel/2006/main">
          <x14:cfRule type="expression" priority="93" id="{2245E862-AE4C-41CC-913F-6739652DDAC2}">
            <xm:f>versteckt!$A$28=FALSE</xm:f>
            <x14:dxf>
              <fill>
                <patternFill patternType="lightTrellis"/>
              </fill>
            </x14:dxf>
          </x14:cfRule>
          <xm:sqref>A114</xm:sqref>
        </x14:conditionalFormatting>
        <x14:conditionalFormatting xmlns:xm="http://schemas.microsoft.com/office/excel/2006/main">
          <x14:cfRule type="expression" priority="92" id="{29CABE65-AA50-4821-8E55-1B5B51EA76B0}">
            <xm:f>versteckt!$A$25=FALSE</xm:f>
            <x14:dxf>
              <fill>
                <patternFill patternType="lightTrellis"/>
              </fill>
            </x14:dxf>
          </x14:cfRule>
          <xm:sqref>A171</xm:sqref>
        </x14:conditionalFormatting>
        <x14:conditionalFormatting xmlns:xm="http://schemas.microsoft.com/office/excel/2006/main">
          <x14:cfRule type="expression" priority="106" id="{9FE50219-A8D2-4E9A-A363-A10C007DA796}">
            <xm:f>versteckt!$A$31=FALSE</xm:f>
            <x14:dxf>
              <fill>
                <patternFill patternType="lightTrellis"/>
              </fill>
            </x14:dxf>
          </x14:cfRule>
          <xm:sqref>A181:A182</xm:sqref>
        </x14:conditionalFormatting>
        <x14:conditionalFormatting xmlns:xm="http://schemas.microsoft.com/office/excel/2006/main">
          <x14:cfRule type="expression" priority="91" id="{238A543E-A275-4C39-91D4-504C920701FF}">
            <xm:f>versteckt!$A$25=FALSE</xm:f>
            <x14:dxf>
              <fill>
                <patternFill patternType="lightTrellis"/>
              </fill>
            </x14:dxf>
          </x14:cfRule>
          <xm:sqref>A184</xm:sqref>
        </x14:conditionalFormatting>
        <x14:conditionalFormatting xmlns:xm="http://schemas.microsoft.com/office/excel/2006/main">
          <x14:cfRule type="expression" priority="110" id="{92AC9F50-54A9-4858-A662-4CED53EE771B}">
            <xm:f>versteckt!$A$28=FALSE</xm:f>
            <x14:dxf>
              <fill>
                <patternFill patternType="lightTrellis"/>
              </fill>
            </x14:dxf>
          </x14:cfRule>
          <xm:sqref>A98:AE101</xm:sqref>
        </x14:conditionalFormatting>
        <x14:conditionalFormatting xmlns:xm="http://schemas.microsoft.com/office/excel/2006/main">
          <x14:cfRule type="expression" priority="108" id="{D237CF4F-A778-47FA-B6DA-21B3431A792C}">
            <xm:f>versteckt!$A$25=FALSE</xm:f>
            <x14:dxf>
              <fill>
                <patternFill patternType="lightTrellis"/>
              </fill>
            </x14:dxf>
          </x14:cfRule>
          <xm:sqref>A156:AE159 AL156:XFD159</xm:sqref>
        </x14:conditionalFormatting>
        <x14:conditionalFormatting xmlns:xm="http://schemas.microsoft.com/office/excel/2006/main">
          <x14:cfRule type="expression" priority="107" id="{29BB63B8-E3D7-456A-BB3A-332AFFB876A8}">
            <xm:f>versteckt!$A$28=FALSE</xm:f>
            <x14:dxf>
              <fill>
                <patternFill patternType="lightTrellis"/>
              </fill>
            </x14:dxf>
          </x14:cfRule>
          <xm:sqref>A170:AE170</xm:sqref>
        </x14:conditionalFormatting>
        <x14:conditionalFormatting xmlns:xm="http://schemas.microsoft.com/office/excel/2006/main">
          <x14:cfRule type="expression" priority="11" id="{8603B74A-C961-4573-9091-17A6051D9EA0}">
            <xm:f>$B$199=versteckt!$D$23</xm:f>
            <x14:dxf>
              <fill>
                <patternFill>
                  <bgColor theme="0"/>
                </patternFill>
              </fill>
            </x14:dxf>
          </x14:cfRule>
          <xm:sqref>B200</xm:sqref>
        </x14:conditionalFormatting>
        <x14:conditionalFormatting xmlns:xm="http://schemas.microsoft.com/office/excel/2006/main">
          <x14:cfRule type="expression" priority="105" id="{D2EC7B5C-D3E5-4F02-B7BC-A53F017E7A9E}">
            <xm:f>versteckt!$A$25=FALSE</xm:f>
            <x14:dxf>
              <fill>
                <patternFill patternType="lightTrellis">
                  <fgColor auto="1"/>
                  <bgColor theme="0" tint="-0.24994659260841701"/>
                </patternFill>
              </fill>
            </x14:dxf>
          </x14:cfRule>
          <xm:sqref>B55:AE56</xm:sqref>
        </x14:conditionalFormatting>
        <x14:conditionalFormatting xmlns:xm="http://schemas.microsoft.com/office/excel/2006/main">
          <x14:cfRule type="expression" priority="104" id="{21FA6D22-EB7D-413E-B848-8C3D90A4A154}">
            <xm:f>versteckt!$A$25=FALSE</xm:f>
            <x14:dxf>
              <fill>
                <patternFill patternType="lightTrellis">
                  <fgColor auto="1"/>
                  <bgColor theme="0" tint="-0.24994659260841701"/>
                </patternFill>
              </fill>
            </x14:dxf>
          </x14:cfRule>
          <xm:sqref>B67:AE68</xm:sqref>
        </x14:conditionalFormatting>
        <x14:conditionalFormatting xmlns:xm="http://schemas.microsoft.com/office/excel/2006/main">
          <x14:cfRule type="expression" priority="103" id="{4198B898-4ED7-44AB-B32B-332E5B8C5399}">
            <xm:f>versteckt!$A$28=FALSE</xm:f>
            <x14:dxf>
              <fill>
                <patternFill patternType="lightTrellis"/>
              </fill>
            </x14:dxf>
          </x14:cfRule>
          <xm:sqref>B110:AE111</xm:sqref>
        </x14:conditionalFormatting>
        <x14:conditionalFormatting xmlns:xm="http://schemas.microsoft.com/office/excel/2006/main">
          <x14:cfRule type="expression" priority="102" id="{1FA93669-CA8E-48CA-99B3-132EA75CFDB7}">
            <xm:f>versteckt!$A$25=FALSE</xm:f>
            <x14:dxf>
              <fill>
                <patternFill patternType="lightTrellis"/>
              </fill>
            </x14:dxf>
          </x14:cfRule>
          <xm:sqref>B168:AE169</xm:sqref>
        </x14:conditionalFormatting>
        <x14:conditionalFormatting xmlns:xm="http://schemas.microsoft.com/office/excel/2006/main">
          <x14:cfRule type="expression" priority="101" id="{6258407E-8604-4E46-AD42-A22335B55049}">
            <xm:f>versteckt!$A$25=FALSE</xm:f>
            <x14:dxf>
              <fill>
                <patternFill patternType="lightTrellis"/>
              </fill>
            </x14:dxf>
          </x14:cfRule>
          <xm:sqref>B181:AE182</xm:sqref>
        </x14:conditionalFormatting>
        <x14:conditionalFormatting xmlns:xm="http://schemas.microsoft.com/office/excel/2006/main">
          <x14:cfRule type="expression" priority="100" id="{13F2B917-0F31-4ADB-A18B-6C579CF97FE1}">
            <xm:f>versteckt!$A$31=FALSE</xm:f>
            <x14:dxf>
              <fill>
                <patternFill patternType="lightTrellis"/>
              </fill>
            </x14:dxf>
          </x14:cfRule>
          <xm:sqref>B211:AE211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C443F75B-01FA-4CC9-BED5-C0C3B109C189}">
          <x14:formula1>
            <xm:f>versteckt!$A$2:$A$3</xm:f>
          </x14:formula1>
          <xm:sqref>B57:AE57 B112:AE113 B170:AE170 B100:AE100 B158:AE158 B44:AE44 B144:AE144 B183:AE183 B211:AE211 B24:AE26 B29:AE29 B69:AE69</xm:sqref>
        </x14:dataValidation>
        <x14:dataValidation type="list" allowBlank="1" showInputMessage="1" showErrorMessage="1" xr:uid="{A5326FE0-4AA8-4131-B81B-9D418984D62F}">
          <x14:formula1>
            <xm:f>versteckt!$D$8:$D$11</xm:f>
          </x14:formula1>
          <xm:sqref>B86:AE86</xm:sqref>
        </x14:dataValidation>
        <x14:dataValidation type="list" allowBlank="1" showInputMessage="1" showErrorMessage="1" xr:uid="{739E1262-C4A8-4642-A762-ED01AF2D1483}">
          <x14:formula1>
            <xm:f>versteckt!$D$25:$D$26</xm:f>
          </x14:formula1>
          <xm:sqref>B129:CD129</xm:sqref>
        </x14:dataValidation>
        <x14:dataValidation type="list" allowBlank="1" showInputMessage="1" showErrorMessage="1" xr:uid="{DE3959D7-2DDD-4E2A-B712-78F02B93F1EA}">
          <x14:formula1>
            <xm:f>versteckt!$D$31:$D$35</xm:f>
          </x14:formula1>
          <xm:sqref>C27:AE27</xm:sqref>
        </x14:dataValidation>
        <x14:dataValidation type="list" allowBlank="1" showInputMessage="1" showErrorMessage="1" xr:uid="{619A956A-0202-48A3-A0BE-6E0B651FD3F6}">
          <x14:formula1>
            <xm:f>versteckt!$D$3:$D$6</xm:f>
          </x14:formula1>
          <xm:sqref>B18:AE18</xm:sqref>
        </x14:dataValidation>
        <x14:dataValidation type="list" allowBlank="1" showInputMessage="1" showErrorMessage="1" xr:uid="{4C8C544F-EF9A-46C9-932D-4551C06E7A82}">
          <x14:formula1>
            <xm:f>versteckt!$D$31:$D$34</xm:f>
          </x14:formula1>
          <xm:sqref>B27</xm:sqref>
        </x14:dataValidation>
        <x14:dataValidation type="list" allowBlank="1" showInputMessage="1" showErrorMessage="1" xr:uid="{75F91CEF-F1BE-409C-A888-887580CB4C1A}">
          <x14:formula1>
            <xm:f>versteckt!$D$14:$D$23</xm:f>
          </x14:formula1>
          <xm:sqref>B199:AE199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DE1E-D3C4-4366-A154-2864DE2114D4}">
  <dimension ref="A1:W195"/>
  <sheetViews>
    <sheetView topLeftCell="A27" zoomScale="85" zoomScaleNormal="85" workbookViewId="0">
      <selection activeCell="G32" sqref="G32:H33"/>
    </sheetView>
  </sheetViews>
  <sheetFormatPr baseColWidth="10" defaultColWidth="0" defaultRowHeight="0" customHeight="1" zeroHeight="1" x14ac:dyDescent="0.2"/>
  <cols>
    <col min="1" max="1" width="1" style="10" customWidth="1"/>
    <col min="2" max="2" width="12.28515625" style="10" customWidth="1"/>
    <col min="3" max="3" width="44" style="10" customWidth="1"/>
    <col min="4" max="5" width="39.28515625" style="119" customWidth="1"/>
    <col min="6" max="6" width="30.7109375" style="10" customWidth="1"/>
    <col min="7" max="7" width="17.28515625" style="10" customWidth="1"/>
    <col min="8" max="8" width="18.7109375" style="10" customWidth="1"/>
    <col min="9" max="9" width="30.85546875" style="56" hidden="1" customWidth="1"/>
    <col min="10" max="10" width="17.85546875" style="10" hidden="1" customWidth="1"/>
    <col min="11" max="11" width="28" style="10" customWidth="1"/>
    <col min="12" max="12" width="40.7109375" style="10" customWidth="1"/>
    <col min="13" max="13" width="6.7109375" style="10" customWidth="1"/>
    <col min="14" max="14" width="8.28515625" style="10" hidden="1" customWidth="1"/>
    <col min="15" max="16" width="11.42578125" style="10" hidden="1" customWidth="1"/>
    <col min="17" max="17" width="14.85546875" style="220" hidden="1" customWidth="1"/>
    <col min="18" max="18" width="11.42578125" style="204" hidden="1" customWidth="1"/>
    <col min="19" max="19" width="11.42578125" style="21" hidden="1" customWidth="1"/>
    <col min="20" max="23" width="0" style="21" hidden="1" customWidth="1"/>
    <col min="24" max="16384" width="11.42578125" style="21" hidden="1"/>
  </cols>
  <sheetData>
    <row r="1" spans="2:17" ht="35.1" customHeight="1" x14ac:dyDescent="0.2">
      <c r="Q1" s="203" t="s">
        <v>253</v>
      </c>
    </row>
    <row r="2" spans="2:17" ht="15" customHeight="1" x14ac:dyDescent="0.25">
      <c r="E2" s="205"/>
      <c r="F2" s="205"/>
      <c r="G2" s="205"/>
      <c r="I2" s="10"/>
      <c r="J2" s="206"/>
      <c r="K2" s="207"/>
      <c r="L2" s="207"/>
      <c r="M2" s="207"/>
      <c r="N2" s="207"/>
      <c r="Q2" s="208"/>
    </row>
    <row r="3" spans="2:17" ht="15" customHeight="1" x14ac:dyDescent="0.25">
      <c r="E3" s="209"/>
      <c r="F3" s="210"/>
      <c r="G3" s="210"/>
      <c r="I3" s="10"/>
      <c r="J3" s="206"/>
      <c r="K3" s="207"/>
      <c r="L3" s="207"/>
      <c r="M3" s="207"/>
      <c r="N3" s="207"/>
      <c r="Q3" s="208"/>
    </row>
    <row r="4" spans="2:17" ht="15" customHeight="1" x14ac:dyDescent="0.2">
      <c r="E4" s="205"/>
      <c r="F4" s="205"/>
      <c r="G4" s="205"/>
      <c r="K4" s="206"/>
      <c r="Q4" s="208"/>
    </row>
    <row r="5" spans="2:17" ht="15" customHeight="1" x14ac:dyDescent="0.2">
      <c r="E5" s="211"/>
      <c r="F5" s="212"/>
      <c r="G5" s="213"/>
      <c r="J5" s="214"/>
      <c r="Q5" s="208"/>
    </row>
    <row r="6" spans="2:17" ht="15" customHeight="1" x14ac:dyDescent="0.2">
      <c r="E6" s="211"/>
      <c r="F6" s="212"/>
      <c r="G6" s="213"/>
      <c r="J6" s="69"/>
      <c r="Q6" s="208"/>
    </row>
    <row r="7" spans="2:17" ht="15" customHeight="1" x14ac:dyDescent="0.2">
      <c r="J7" s="69"/>
      <c r="Q7" s="208"/>
    </row>
    <row r="8" spans="2:17" ht="15" customHeight="1" x14ac:dyDescent="0.2">
      <c r="J8" s="69"/>
      <c r="Q8" s="208"/>
    </row>
    <row r="9" spans="2:17" ht="15" customHeight="1" x14ac:dyDescent="0.2">
      <c r="Q9" s="208"/>
    </row>
    <row r="10" spans="2:17" ht="15" customHeight="1" x14ac:dyDescent="0.2">
      <c r="J10" s="214"/>
      <c r="Q10" s="208"/>
    </row>
    <row r="11" spans="2:17" ht="15" customHeight="1" x14ac:dyDescent="0.2">
      <c r="J11" s="215"/>
      <c r="Q11" s="208"/>
    </row>
    <row r="12" spans="2:17" ht="32.25" customHeight="1" x14ac:dyDescent="0.2">
      <c r="B12" s="353" t="s">
        <v>172</v>
      </c>
      <c r="C12" s="353"/>
      <c r="D12" s="353"/>
      <c r="E12" s="353"/>
      <c r="F12" s="353"/>
      <c r="G12" s="353"/>
      <c r="H12" s="353"/>
      <c r="I12" s="353"/>
      <c r="J12" s="353"/>
      <c r="K12" s="353"/>
      <c r="L12" s="353"/>
      <c r="M12" s="200"/>
      <c r="N12" s="200"/>
      <c r="Q12" s="208"/>
    </row>
    <row r="13" spans="2:17" ht="32.25" customHeight="1" x14ac:dyDescent="0.2">
      <c r="B13" s="200"/>
      <c r="C13" s="200"/>
      <c r="D13" s="120"/>
      <c r="E13" s="120"/>
      <c r="F13" s="200"/>
      <c r="G13" s="200"/>
      <c r="H13" s="200"/>
      <c r="I13" s="200"/>
      <c r="J13" s="200"/>
      <c r="K13" s="200"/>
      <c r="L13" s="200"/>
      <c r="M13" s="200"/>
      <c r="N13" s="200"/>
      <c r="Q13" s="208"/>
    </row>
    <row r="14" spans="2:17" ht="32.25" customHeight="1" x14ac:dyDescent="0.25">
      <c r="B14" s="354" t="s">
        <v>105</v>
      </c>
      <c r="C14" s="354"/>
      <c r="D14" s="121"/>
      <c r="E14" s="122"/>
      <c r="F14" s="123"/>
      <c r="G14" s="123"/>
      <c r="H14" s="123"/>
      <c r="K14" s="123"/>
      <c r="L14" s="123"/>
      <c r="M14" s="123"/>
      <c r="N14" s="123"/>
      <c r="Q14" s="208"/>
    </row>
    <row r="15" spans="2:17" ht="56.25" customHeight="1" x14ac:dyDescent="0.2">
      <c r="F15" s="201"/>
      <c r="G15" s="370" t="s">
        <v>161</v>
      </c>
      <c r="H15" s="370"/>
      <c r="I15" s="201"/>
      <c r="J15" s="370" t="s">
        <v>44</v>
      </c>
      <c r="K15" s="370"/>
      <c r="L15" s="370"/>
      <c r="M15" s="201"/>
      <c r="N15" s="201"/>
      <c r="Q15" s="208"/>
    </row>
    <row r="16" spans="2:17" ht="32.25" customHeight="1" x14ac:dyDescent="0.2">
      <c r="B16" s="337" t="s">
        <v>153</v>
      </c>
      <c r="C16" s="324" t="s">
        <v>10</v>
      </c>
      <c r="D16" s="307" t="s">
        <v>207</v>
      </c>
      <c r="E16" s="307" t="s">
        <v>206</v>
      </c>
      <c r="F16" s="307" t="s">
        <v>45</v>
      </c>
      <c r="G16" s="342" t="s">
        <v>97</v>
      </c>
      <c r="H16" s="327"/>
      <c r="I16" s="324" t="s">
        <v>41</v>
      </c>
      <c r="J16" s="324"/>
      <c r="K16" s="342" t="s">
        <v>9</v>
      </c>
      <c r="L16" s="343"/>
      <c r="M16" s="124"/>
      <c r="N16" s="124"/>
      <c r="Q16" s="208"/>
    </row>
    <row r="17" spans="2:21" ht="72" customHeight="1" x14ac:dyDescent="0.2">
      <c r="B17" s="338"/>
      <c r="C17" s="325"/>
      <c r="D17" s="308"/>
      <c r="E17" s="308"/>
      <c r="F17" s="308"/>
      <c r="G17" s="344"/>
      <c r="H17" s="329"/>
      <c r="I17" s="325"/>
      <c r="J17" s="325"/>
      <c r="K17" s="344"/>
      <c r="L17" s="345"/>
      <c r="M17" s="124"/>
      <c r="N17" s="124"/>
      <c r="Q17" s="208"/>
      <c r="T17" s="21" t="s">
        <v>207</v>
      </c>
      <c r="U17" s="21" t="s">
        <v>206</v>
      </c>
    </row>
    <row r="18" spans="2:21" ht="72" customHeight="1" x14ac:dyDescent="0.2">
      <c r="B18" s="356"/>
      <c r="C18" s="357" t="s">
        <v>378</v>
      </c>
      <c r="D18" s="351">
        <v>100</v>
      </c>
      <c r="E18" s="351">
        <f>'Allgemeine Angaben'!E63</f>
        <v>0</v>
      </c>
      <c r="F18" s="334" t="str">
        <f>IF(E18&gt;=D18,"Ja","Nein. Bitte Begründung in Kommentarspalte angeben.")</f>
        <v>Nein. Bitte Begründung in Kommentarspalte angeben.</v>
      </c>
      <c r="G18" s="317"/>
      <c r="H18" s="318"/>
      <c r="I18" s="226"/>
      <c r="J18" s="227"/>
      <c r="K18" s="311"/>
      <c r="L18" s="312"/>
      <c r="M18" s="124"/>
      <c r="N18" s="124"/>
      <c r="Q18" s="208"/>
    </row>
    <row r="19" spans="2:21" ht="72" customHeight="1" x14ac:dyDescent="0.2">
      <c r="B19" s="356"/>
      <c r="C19" s="333"/>
      <c r="D19" s="352"/>
      <c r="E19" s="352"/>
      <c r="F19" s="334"/>
      <c r="G19" s="319"/>
      <c r="H19" s="320"/>
      <c r="I19" s="226"/>
      <c r="J19" s="227"/>
      <c r="K19" s="313"/>
      <c r="L19" s="314"/>
      <c r="M19" s="124"/>
      <c r="N19" s="124"/>
      <c r="Q19" s="208"/>
    </row>
    <row r="20" spans="2:21" ht="60" customHeight="1" x14ac:dyDescent="0.2">
      <c r="B20" s="356" t="s">
        <v>176</v>
      </c>
      <c r="C20" s="357" t="s">
        <v>177</v>
      </c>
      <c r="D20" s="351">
        <v>1</v>
      </c>
      <c r="E20" s="351">
        <f>SUMPRODUCT((Personal!B24:AE24="Ja")*(Personal!B25:AE25="Ja")*(Personal!B29:AE29="Ja"))</f>
        <v>0</v>
      </c>
      <c r="F20" s="334" t="str">
        <f>IF(E20&gt;=D20,"Ja","Nein. Bitte Begründung in Kommentarspalte angeben.")</f>
        <v>Nein. Bitte Begründung in Kommentarspalte angeben.</v>
      </c>
      <c r="G20" s="317"/>
      <c r="H20" s="318"/>
      <c r="I20" s="125" t="s">
        <v>42</v>
      </c>
      <c r="J20" s="126"/>
      <c r="K20" s="311"/>
      <c r="L20" s="312"/>
      <c r="M20" s="197"/>
      <c r="N20" s="197"/>
      <c r="Q20" s="208" t="str">
        <f>IF(F20="Ja","Anforderung erfüllt","Anforderung nicht erfüllt")</f>
        <v>Anforderung nicht erfüllt</v>
      </c>
    </row>
    <row r="21" spans="2:21" ht="60" customHeight="1" x14ac:dyDescent="0.2">
      <c r="B21" s="356"/>
      <c r="C21" s="333"/>
      <c r="D21" s="352"/>
      <c r="E21" s="352"/>
      <c r="F21" s="334"/>
      <c r="G21" s="319"/>
      <c r="H21" s="320"/>
      <c r="I21" s="127" t="s">
        <v>43</v>
      </c>
      <c r="J21" s="128"/>
      <c r="K21" s="313"/>
      <c r="L21" s="314"/>
      <c r="M21" s="197"/>
      <c r="N21" s="197"/>
      <c r="Q21" s="208"/>
      <c r="T21" s="21">
        <v>1</v>
      </c>
      <c r="U21" s="21">
        <f>SUMPRODUCT((Personal!B24:AE24="Ja")*(Personal!B25:AE25="Ja")*(Personal!B29:AE29&gt;=2)*(Personal!B26:AE26="Ja"))</f>
        <v>0</v>
      </c>
    </row>
    <row r="22" spans="2:21" ht="60" customHeight="1" x14ac:dyDescent="0.2">
      <c r="B22" s="356"/>
      <c r="C22" s="332" t="s">
        <v>178</v>
      </c>
      <c r="D22" s="309">
        <v>1</v>
      </c>
      <c r="E22" s="351">
        <f>SUMPRODUCT((Personal!B25:AE25="Ja")*(Personal!B30:AE30&gt;=0.5)*(Personal!B24:AE24&lt;&gt;"Ja"))</f>
        <v>0</v>
      </c>
      <c r="F22" s="334" t="str">
        <f>IF(E22&gt;=D22,"Ja","Nein. Bitte Begründung in Kommentarspalte angeben.")</f>
        <v>Nein. Bitte Begründung in Kommentarspalte angeben.</v>
      </c>
      <c r="G22" s="317"/>
      <c r="H22" s="318"/>
      <c r="I22" s="127" t="s">
        <v>42</v>
      </c>
      <c r="J22" s="128"/>
      <c r="K22" s="311"/>
      <c r="L22" s="312"/>
      <c r="M22" s="197"/>
      <c r="N22" s="197"/>
      <c r="Q22" s="208" t="str">
        <f>IF(F22="Ja","Anforderung erfüllt","Anforderung nicht erfüllt")</f>
        <v>Anforderung nicht erfüllt</v>
      </c>
      <c r="T22" s="375" t="s">
        <v>205</v>
      </c>
      <c r="U22" s="375"/>
    </row>
    <row r="23" spans="2:21" ht="60" customHeight="1" x14ac:dyDescent="0.2">
      <c r="B23" s="356"/>
      <c r="C23" s="333"/>
      <c r="D23" s="352"/>
      <c r="E23" s="352"/>
      <c r="F23" s="334"/>
      <c r="G23" s="319"/>
      <c r="H23" s="320"/>
      <c r="I23" s="127" t="s">
        <v>43</v>
      </c>
      <c r="J23" s="128"/>
      <c r="K23" s="313"/>
      <c r="L23" s="314"/>
      <c r="M23" s="197"/>
      <c r="N23" s="197"/>
      <c r="Q23" s="208"/>
      <c r="T23" s="21">
        <v>1</v>
      </c>
      <c r="U23" s="21">
        <f>SUMPRODUCT((Personal!B25:AE25="Ja")*(Personal!B30:AE30&gt;=0.5)*(Personal!B26:AE26="Ja")*(Personal!B24:AE24&lt;&gt;"Ja"))</f>
        <v>0</v>
      </c>
    </row>
    <row r="24" spans="2:21" ht="60" customHeight="1" x14ac:dyDescent="0.2">
      <c r="B24" s="356"/>
      <c r="C24" s="332" t="s">
        <v>179</v>
      </c>
      <c r="D24" s="355" t="e">
        <f>'Allgemeine Angaben'!E58/30</f>
        <v>#VALUE!</v>
      </c>
      <c r="E24" s="315">
        <f>Personal!C34</f>
        <v>0</v>
      </c>
      <c r="F24" s="334" t="e">
        <f>IF(E24&gt;=D24,"Ja","Nein. Bitte Begründung in Kommentarspalte angeben.")</f>
        <v>#VALUE!</v>
      </c>
      <c r="G24" s="317"/>
      <c r="H24" s="318"/>
      <c r="I24" s="127" t="s">
        <v>42</v>
      </c>
      <c r="J24" s="128"/>
      <c r="K24" s="311"/>
      <c r="L24" s="312"/>
      <c r="M24" s="377"/>
      <c r="N24" s="164"/>
      <c r="Q24" s="208" t="e">
        <f>IF(F24="Ja","Anforderung erfüllt","Anforderung nicht erfüllt")</f>
        <v>#VALUE!</v>
      </c>
      <c r="T24" s="376" t="s">
        <v>209</v>
      </c>
      <c r="U24" s="376"/>
    </row>
    <row r="25" spans="2:21" ht="60" customHeight="1" x14ac:dyDescent="0.2">
      <c r="B25" s="356"/>
      <c r="C25" s="333"/>
      <c r="D25" s="316"/>
      <c r="E25" s="316"/>
      <c r="F25" s="334"/>
      <c r="G25" s="319"/>
      <c r="H25" s="320"/>
      <c r="I25" s="127" t="s">
        <v>43</v>
      </c>
      <c r="J25" s="128"/>
      <c r="K25" s="313"/>
      <c r="L25" s="314"/>
      <c r="M25" s="377"/>
      <c r="N25" s="164"/>
      <c r="Q25" s="21"/>
      <c r="T25" s="21">
        <v>1</v>
      </c>
      <c r="U25" s="21" t="e">
        <f>Personal!C34/('Allgemeine Angaben'!E58/30)</f>
        <v>#VALUE!</v>
      </c>
    </row>
    <row r="26" spans="2:21" ht="60" customHeight="1" x14ac:dyDescent="0.2">
      <c r="B26" s="356"/>
      <c r="C26" s="332" t="s">
        <v>180</v>
      </c>
      <c r="D26" s="315" t="e">
        <f>'Allgemeine Angaben'!E58/12</f>
        <v>#VALUE!</v>
      </c>
      <c r="E26" s="315">
        <f>Personal!E34</f>
        <v>0</v>
      </c>
      <c r="F26" s="334" t="e">
        <f>IF(E26&gt;=D26,"Ja","Nein. Bitte Begründung in Kommentarspalte angeben.")</f>
        <v>#VALUE!</v>
      </c>
      <c r="G26" s="317"/>
      <c r="H26" s="318"/>
      <c r="I26" s="127" t="s">
        <v>42</v>
      </c>
      <c r="J26" s="128"/>
      <c r="K26" s="311"/>
      <c r="L26" s="312"/>
      <c r="M26" s="197"/>
      <c r="N26" s="197"/>
      <c r="Q26" s="208" t="e">
        <f>IF(F26="Ja","Anforderung erfüllt","Anforderung nicht erfüllt")</f>
        <v>#VALUE!</v>
      </c>
    </row>
    <row r="27" spans="2:21" ht="60" customHeight="1" x14ac:dyDescent="0.2">
      <c r="B27" s="356"/>
      <c r="C27" s="333"/>
      <c r="D27" s="316"/>
      <c r="E27" s="316"/>
      <c r="F27" s="334"/>
      <c r="G27" s="319"/>
      <c r="H27" s="320"/>
      <c r="I27" s="127" t="s">
        <v>43</v>
      </c>
      <c r="J27" s="128"/>
      <c r="K27" s="313"/>
      <c r="L27" s="314"/>
      <c r="M27" s="197"/>
      <c r="N27" s="197"/>
      <c r="Q27" s="208"/>
      <c r="T27" s="21">
        <v>1</v>
      </c>
      <c r="U27" s="21" t="e">
        <f>Personal!E34/('Allgemeine Angaben'!E58/12)</f>
        <v>#VALUE!</v>
      </c>
    </row>
    <row r="28" spans="2:21" ht="60" customHeight="1" x14ac:dyDescent="0.2">
      <c r="B28" s="356"/>
      <c r="C28" s="332" t="s">
        <v>181</v>
      </c>
      <c r="D28" s="315">
        <v>1</v>
      </c>
      <c r="E28" s="315">
        <f>Personal!A92</f>
        <v>0</v>
      </c>
      <c r="F28" s="334" t="str">
        <f>IF(E28&gt;=D28,"Ja","Nein. Bitte Begründung in Kommentarspalte angeben.")</f>
        <v>Nein. Bitte Begründung in Kommentarspalte angeben.</v>
      </c>
      <c r="G28" s="317"/>
      <c r="H28" s="318"/>
      <c r="I28" s="127" t="s">
        <v>42</v>
      </c>
      <c r="J28" s="128"/>
      <c r="K28" s="311"/>
      <c r="L28" s="312"/>
      <c r="M28" s="197"/>
      <c r="N28" s="197"/>
      <c r="Q28" s="208" t="str">
        <f>IF(F28="Ja","Anforderung erfüllt","Anforderung nicht erfüllt")</f>
        <v>Anforderung nicht erfüllt</v>
      </c>
    </row>
    <row r="29" spans="2:21" ht="60" customHeight="1" x14ac:dyDescent="0.2">
      <c r="B29" s="356"/>
      <c r="C29" s="333"/>
      <c r="D29" s="316"/>
      <c r="E29" s="316"/>
      <c r="F29" s="334"/>
      <c r="G29" s="319"/>
      <c r="H29" s="320"/>
      <c r="I29" s="127" t="s">
        <v>43</v>
      </c>
      <c r="J29" s="128"/>
      <c r="K29" s="313"/>
      <c r="L29" s="314"/>
      <c r="M29" s="197"/>
      <c r="N29" s="197"/>
      <c r="Q29" s="208"/>
      <c r="T29" s="21">
        <v>1</v>
      </c>
      <c r="U29" s="21">
        <f>Personal!A92</f>
        <v>0</v>
      </c>
    </row>
    <row r="30" spans="2:21" ht="60" customHeight="1" x14ac:dyDescent="0.2">
      <c r="B30" s="356"/>
      <c r="C30" s="332" t="s">
        <v>182</v>
      </c>
      <c r="D30" s="315" t="e">
        <f>'Allgemeine Angaben'!E58/30</f>
        <v>#VALUE!</v>
      </c>
      <c r="E30" s="315">
        <f>Personal!E92</f>
        <v>0</v>
      </c>
      <c r="F30" s="334" t="e">
        <f>IF(E30&gt;=D30,"Ja","Nein. Bitte Begründung in Kommentarspalte angeben.")</f>
        <v>#VALUE!</v>
      </c>
      <c r="G30" s="317"/>
      <c r="H30" s="318"/>
      <c r="I30" s="127" t="s">
        <v>42</v>
      </c>
      <c r="J30" s="128"/>
      <c r="K30" s="311"/>
      <c r="L30" s="312"/>
      <c r="M30" s="197"/>
      <c r="N30" s="197"/>
      <c r="Q30" s="208" t="e">
        <f>IF(F30="Ja","Anforderung erfüllt","Anforderung nicht erfüllt")</f>
        <v>#VALUE!</v>
      </c>
    </row>
    <row r="31" spans="2:21" ht="60" customHeight="1" x14ac:dyDescent="0.2">
      <c r="B31" s="356"/>
      <c r="C31" s="333"/>
      <c r="D31" s="316"/>
      <c r="E31" s="316"/>
      <c r="F31" s="334"/>
      <c r="G31" s="371"/>
      <c r="H31" s="372"/>
      <c r="I31" s="127" t="s">
        <v>43</v>
      </c>
      <c r="J31" s="128"/>
      <c r="K31" s="313"/>
      <c r="L31" s="314"/>
      <c r="M31" s="197"/>
      <c r="N31" s="197"/>
      <c r="Q31" s="208"/>
      <c r="T31" s="21">
        <v>1</v>
      </c>
      <c r="U31" s="21" t="e">
        <f>Personal!E92/('Allgemeine Angaben'!E58/30)</f>
        <v>#VALUE!</v>
      </c>
    </row>
    <row r="32" spans="2:21" ht="60" customHeight="1" x14ac:dyDescent="0.2">
      <c r="B32" s="356"/>
      <c r="C32" s="332" t="s">
        <v>183</v>
      </c>
      <c r="D32" s="351">
        <v>1</v>
      </c>
      <c r="E32" s="351">
        <f>Personal!A134</f>
        <v>0</v>
      </c>
      <c r="F32" s="334" t="str">
        <f>IF(E32&gt;=D32,"Ja","Nein. Bitte Begründung in Kommentarspalte angeben.")</f>
        <v>Nein. Bitte Begründung in Kommentarspalte angeben.</v>
      </c>
      <c r="G32" s="317"/>
      <c r="H32" s="318"/>
      <c r="I32" s="127" t="s">
        <v>42</v>
      </c>
      <c r="J32" s="128"/>
      <c r="K32" s="311"/>
      <c r="L32" s="312"/>
      <c r="M32" s="197"/>
      <c r="N32" s="197"/>
      <c r="Q32" s="208" t="str">
        <f>IF(F32="Ja","Anforderung erfüllt","Anforderung nicht erfüllt")</f>
        <v>Anforderung nicht erfüllt</v>
      </c>
    </row>
    <row r="33" spans="2:23" ht="60" customHeight="1" x14ac:dyDescent="0.2">
      <c r="B33" s="356"/>
      <c r="C33" s="333"/>
      <c r="D33" s="358"/>
      <c r="E33" s="352"/>
      <c r="F33" s="334"/>
      <c r="G33" s="371"/>
      <c r="H33" s="372"/>
      <c r="I33" s="127" t="s">
        <v>43</v>
      </c>
      <c r="J33" s="128"/>
      <c r="K33" s="313"/>
      <c r="L33" s="314"/>
      <c r="M33" s="197"/>
      <c r="N33" s="197"/>
      <c r="Q33" s="208"/>
      <c r="T33" s="21">
        <v>1</v>
      </c>
      <c r="U33" s="21">
        <f>Personal!A134</f>
        <v>0</v>
      </c>
    </row>
    <row r="34" spans="2:23" ht="120" customHeight="1" x14ac:dyDescent="0.2">
      <c r="B34" s="356"/>
      <c r="C34" s="198" t="s">
        <v>254</v>
      </c>
      <c r="D34" s="233" t="e">
        <f>'Allgemeine Angaben'!E58/30*2</f>
        <v>#VALUE!</v>
      </c>
      <c r="E34" s="234">
        <f>Personal!A149</f>
        <v>0</v>
      </c>
      <c r="F34" s="129" t="e">
        <f>IF(E34&gt;=D34,"Ja","Nein. Bitte Begründung in Kommentarspalte angeben.")</f>
        <v>#VALUE!</v>
      </c>
      <c r="G34" s="317"/>
      <c r="H34" s="318"/>
      <c r="I34" s="130" t="s">
        <v>42</v>
      </c>
      <c r="J34" s="131"/>
      <c r="K34" s="373"/>
      <c r="L34" s="374"/>
      <c r="M34" s="197"/>
      <c r="N34" s="197"/>
      <c r="Q34" s="208" t="e">
        <f>IF(F34="Ja","Anforderung erfüllt","Anforderung nicht erfüllt")</f>
        <v>#VALUE!</v>
      </c>
      <c r="T34" s="375" t="s">
        <v>211</v>
      </c>
      <c r="U34" s="375"/>
      <c r="V34" s="321" t="s">
        <v>212</v>
      </c>
      <c r="W34" s="321"/>
    </row>
    <row r="35" spans="2:23" ht="120" customHeight="1" x14ac:dyDescent="0.2">
      <c r="B35" s="356"/>
      <c r="C35" s="199" t="s">
        <v>255</v>
      </c>
      <c r="D35" s="235" t="e">
        <f>'Allgemeine Angaben'!E58/30</f>
        <v>#VALUE!</v>
      </c>
      <c r="E35" s="235">
        <f>Personal!F149</f>
        <v>0</v>
      </c>
      <c r="F35" s="132" t="e">
        <f>IF(E35&gt;=D35,"Ja","Nein. Bitte Begründung in Kommentarspalte angeben.")</f>
        <v>#VALUE!</v>
      </c>
      <c r="G35" s="317"/>
      <c r="H35" s="318"/>
      <c r="I35" s="125" t="s">
        <v>43</v>
      </c>
      <c r="J35" s="126"/>
      <c r="K35" s="313"/>
      <c r="L35" s="314"/>
      <c r="M35" s="197"/>
      <c r="N35" s="197"/>
      <c r="Q35" s="208"/>
      <c r="T35" s="21">
        <v>2</v>
      </c>
      <c r="U35" s="21" t="e">
        <f>Personal!A149/('Allgemeine Angaben'!E58/30)</f>
        <v>#VALUE!</v>
      </c>
      <c r="V35" s="133">
        <v>1</v>
      </c>
      <c r="W35" s="133" t="e">
        <f>Personal!F149/('Allgemeine Angaben'!E58/30)</f>
        <v>#VALUE!</v>
      </c>
    </row>
    <row r="36" spans="2:23" ht="69.95" customHeight="1" x14ac:dyDescent="0.2">
      <c r="B36" s="356"/>
      <c r="C36" s="332" t="s">
        <v>415</v>
      </c>
      <c r="D36" s="349" t="e">
        <f>'Allgemeine Angaben'!E58/30*4</f>
        <v>#VALUE!</v>
      </c>
      <c r="E36" s="349">
        <f>Personal!B203</f>
        <v>0</v>
      </c>
      <c r="F36" s="334" t="e">
        <f>IF(E36&gt;=D36,"Ja","Nein. Bitte Begründung in Kommentarspalte angeben.")</f>
        <v>#VALUE!</v>
      </c>
      <c r="G36" s="317"/>
      <c r="H36" s="318"/>
      <c r="I36" s="127" t="s">
        <v>42</v>
      </c>
      <c r="J36" s="128"/>
      <c r="K36" s="311"/>
      <c r="L36" s="312"/>
      <c r="M36" s="197"/>
      <c r="N36" s="197"/>
      <c r="Q36" s="216" t="e">
        <f>IF(F36="Ja","Anforderung erfüllt","Anforderung nicht erfüllt")</f>
        <v>#VALUE!</v>
      </c>
      <c r="T36" s="134" t="s">
        <v>213</v>
      </c>
    </row>
    <row r="37" spans="2:23" ht="144.75" customHeight="1" x14ac:dyDescent="0.2">
      <c r="B37" s="339"/>
      <c r="C37" s="333"/>
      <c r="D37" s="350"/>
      <c r="E37" s="350"/>
      <c r="F37" s="334"/>
      <c r="G37" s="319"/>
      <c r="H37" s="320"/>
      <c r="I37" s="127" t="s">
        <v>43</v>
      </c>
      <c r="J37" s="128"/>
      <c r="K37" s="313"/>
      <c r="L37" s="314"/>
      <c r="M37" s="197"/>
      <c r="N37" s="197"/>
      <c r="Q37" s="208"/>
      <c r="T37" s="135">
        <v>4</v>
      </c>
      <c r="U37" s="135" t="e">
        <f>U35-T35+(Personal!B208/('Allgemeine Angaben'!E58/30))</f>
        <v>#VALUE!</v>
      </c>
    </row>
    <row r="38" spans="2:23" s="10" customFormat="1" ht="15" customHeight="1" x14ac:dyDescent="0.25">
      <c r="B38" s="26"/>
      <c r="C38" s="26"/>
      <c r="D38" s="122"/>
      <c r="E38" s="122"/>
      <c r="I38" s="56"/>
      <c r="K38" s="330"/>
      <c r="L38" s="330"/>
      <c r="M38" s="197"/>
      <c r="N38" s="197"/>
      <c r="Q38" s="217"/>
      <c r="R38" s="204"/>
    </row>
    <row r="39" spans="2:23" s="10" customFormat="1" ht="15" customHeight="1" x14ac:dyDescent="0.25">
      <c r="B39" s="26"/>
      <c r="C39" s="26"/>
      <c r="D39" s="122"/>
      <c r="E39" s="122"/>
      <c r="I39" s="56"/>
      <c r="K39" s="330"/>
      <c r="L39" s="330"/>
      <c r="M39" s="197"/>
      <c r="N39" s="197"/>
      <c r="Q39" s="217"/>
      <c r="R39" s="204"/>
    </row>
    <row r="40" spans="2:23" s="10" customFormat="1" ht="15" customHeight="1" x14ac:dyDescent="0.25">
      <c r="B40" s="360" t="s">
        <v>173</v>
      </c>
      <c r="C40" s="360"/>
      <c r="D40" s="360"/>
      <c r="E40" s="360"/>
      <c r="F40" s="360"/>
      <c r="G40" s="360"/>
      <c r="H40" s="360"/>
      <c r="I40" s="360"/>
      <c r="J40" s="360"/>
      <c r="K40" s="330"/>
      <c r="L40" s="330"/>
      <c r="M40" s="197"/>
      <c r="N40" s="197"/>
      <c r="Q40" s="217"/>
      <c r="R40" s="204"/>
    </row>
    <row r="41" spans="2:23" s="10" customFormat="1" ht="15" customHeight="1" x14ac:dyDescent="0.25">
      <c r="B41" s="26"/>
      <c r="C41" s="26"/>
      <c r="D41" s="122"/>
      <c r="E41" s="122"/>
      <c r="I41" s="56"/>
      <c r="K41" s="330"/>
      <c r="L41" s="330"/>
      <c r="M41" s="197"/>
      <c r="N41" s="197"/>
      <c r="Q41" s="217"/>
      <c r="R41" s="204"/>
    </row>
    <row r="42" spans="2:23" s="10" customFormat="1" ht="15" customHeight="1" x14ac:dyDescent="0.2">
      <c r="B42" s="337" t="s">
        <v>153</v>
      </c>
      <c r="C42" s="324" t="s">
        <v>10</v>
      </c>
      <c r="D42" s="307" t="s">
        <v>207</v>
      </c>
      <c r="E42" s="307" t="s">
        <v>206</v>
      </c>
      <c r="F42" s="307" t="s">
        <v>45</v>
      </c>
      <c r="G42" s="342" t="s">
        <v>97</v>
      </c>
      <c r="H42" s="327"/>
      <c r="I42" s="324" t="s">
        <v>41</v>
      </c>
      <c r="J42" s="324"/>
      <c r="K42" s="342" t="s">
        <v>9</v>
      </c>
      <c r="L42" s="343"/>
      <c r="M42" s="124"/>
      <c r="N42" s="124"/>
      <c r="Q42" s="217"/>
      <c r="R42" s="204"/>
    </row>
    <row r="43" spans="2:23" s="10" customFormat="1" ht="15" customHeight="1" x14ac:dyDescent="0.2">
      <c r="B43" s="338"/>
      <c r="C43" s="325"/>
      <c r="D43" s="308"/>
      <c r="E43" s="308"/>
      <c r="F43" s="308"/>
      <c r="G43" s="344"/>
      <c r="H43" s="329"/>
      <c r="I43" s="325"/>
      <c r="J43" s="325"/>
      <c r="K43" s="344"/>
      <c r="L43" s="345"/>
      <c r="M43" s="124"/>
      <c r="N43" s="124"/>
      <c r="Q43" s="218"/>
      <c r="R43" s="204"/>
    </row>
    <row r="44" spans="2:23" s="10" customFormat="1" ht="60" customHeight="1" x14ac:dyDescent="0.2">
      <c r="B44" s="356" t="s">
        <v>186</v>
      </c>
      <c r="C44" s="357" t="s">
        <v>184</v>
      </c>
      <c r="D44" s="309">
        <v>1</v>
      </c>
      <c r="E44" s="309" t="str">
        <f>IF(Personal!B44="","0",SUM(Personal!$B$36:$AE$36))</f>
        <v>0</v>
      </c>
      <c r="F44" s="369" t="str">
        <f>IF(E44&gt;=D44,"Ja","Nein. Bitte Begründung in Kommentarspalte angeben.")</f>
        <v>Ja</v>
      </c>
      <c r="G44" s="361"/>
      <c r="H44" s="362"/>
      <c r="I44" s="125" t="s">
        <v>42</v>
      </c>
      <c r="J44" s="126"/>
      <c r="K44" s="311"/>
      <c r="L44" s="312"/>
      <c r="M44" s="197"/>
      <c r="N44" s="197"/>
      <c r="Q44" s="219" t="str">
        <f>IF(F44="Ja","Anforderung erfüllt","Anforderung nicht erfüllt")</f>
        <v>Anforderung erfüllt</v>
      </c>
      <c r="R44" s="204"/>
    </row>
    <row r="45" spans="2:23" s="10" customFormat="1" ht="60" customHeight="1" x14ac:dyDescent="0.2">
      <c r="B45" s="356"/>
      <c r="C45" s="333"/>
      <c r="D45" s="310"/>
      <c r="E45" s="368"/>
      <c r="F45" s="367"/>
      <c r="G45" s="363"/>
      <c r="H45" s="364"/>
      <c r="I45" s="127" t="s">
        <v>43</v>
      </c>
      <c r="J45" s="128"/>
      <c r="K45" s="313"/>
      <c r="L45" s="314"/>
      <c r="M45" s="197"/>
      <c r="N45" s="197"/>
      <c r="Q45" s="208"/>
      <c r="R45" s="204"/>
      <c r="T45" s="10">
        <v>1</v>
      </c>
      <c r="U45" s="10" t="e">
        <f>COUNTIF(Personal!#REF!,versteckt!D3)+COUNTIF(Personal!#REF!,versteckt!D5)+COUNTIF(Personal!#REF!,versteckt!D6)+COUNTIF(Personal!#REF!,versteckt!#REF!)+COUNTIF(Personal!B44:AE44,"Ja")</f>
        <v>#REF!</v>
      </c>
      <c r="V45" s="133" t="s">
        <v>214</v>
      </c>
    </row>
    <row r="46" spans="2:23" s="10" customFormat="1" ht="60" customHeight="1" x14ac:dyDescent="0.2">
      <c r="B46" s="356"/>
      <c r="C46" s="365" t="s">
        <v>185</v>
      </c>
      <c r="D46" s="309">
        <v>1</v>
      </c>
      <c r="E46" s="309">
        <f>COUNTIF(Personal!B158:AE158,"Ja")+ SUM(COUNTIF(Personal!199:199,versteckt!D21),COUNTIF(Personal!199:199,versteckt!D22),COUNTIF(Personal!199:199,versteckt!D17),COUNTIF(Personal!199:199,versteckt!D20))</f>
        <v>0</v>
      </c>
      <c r="F46" s="366" t="str">
        <f>IF(E46&gt;=D46,"Ja","Nein. Bitte Begründung in Kommentarspalte angeben.")</f>
        <v>Nein. Bitte Begründung in Kommentarspalte angeben.</v>
      </c>
      <c r="G46" s="361"/>
      <c r="H46" s="362"/>
      <c r="I46" s="127" t="s">
        <v>42</v>
      </c>
      <c r="J46" s="128"/>
      <c r="K46" s="311"/>
      <c r="L46" s="312"/>
      <c r="M46" s="197"/>
      <c r="N46" s="197"/>
      <c r="Q46" s="220" t="str">
        <f>IF(F46="Ja","Anforderung erfüllt","Anforderung nicht erfüllt")</f>
        <v>Anforderung nicht erfüllt</v>
      </c>
      <c r="R46" s="204"/>
    </row>
    <row r="47" spans="2:23" s="10" customFormat="1" ht="60" customHeight="1" x14ac:dyDescent="0.2">
      <c r="B47" s="339"/>
      <c r="C47" s="365"/>
      <c r="D47" s="310"/>
      <c r="E47" s="310"/>
      <c r="F47" s="367"/>
      <c r="G47" s="363"/>
      <c r="H47" s="364"/>
      <c r="I47" s="127" t="s">
        <v>43</v>
      </c>
      <c r="J47" s="128"/>
      <c r="K47" s="313"/>
      <c r="L47" s="314"/>
      <c r="M47" s="197"/>
      <c r="N47" s="197"/>
      <c r="Q47" s="216"/>
      <c r="R47" s="204"/>
      <c r="T47" s="10">
        <v>1</v>
      </c>
      <c r="U47" s="10">
        <f>COUNTIF(Personal!B158:AE158,"Ja")</f>
        <v>0</v>
      </c>
      <c r="V47" s="133" t="s">
        <v>215</v>
      </c>
    </row>
    <row r="48" spans="2:23" s="10" customFormat="1" ht="15" customHeight="1" x14ac:dyDescent="0.25">
      <c r="B48" s="26"/>
      <c r="C48" s="26"/>
      <c r="D48" s="122"/>
      <c r="E48" s="122"/>
      <c r="I48" s="56"/>
      <c r="K48" s="330"/>
      <c r="L48" s="330"/>
      <c r="M48" s="197"/>
      <c r="N48" s="197"/>
      <c r="Q48" s="217"/>
      <c r="R48" s="204"/>
    </row>
    <row r="49" spans="1:22" s="10" customFormat="1" ht="15" customHeight="1" x14ac:dyDescent="0.25">
      <c r="B49" s="26"/>
      <c r="C49" s="26"/>
      <c r="D49" s="122"/>
      <c r="E49" s="122"/>
      <c r="I49" s="56"/>
      <c r="K49" s="330"/>
      <c r="L49" s="330"/>
      <c r="M49" s="197"/>
      <c r="N49" s="197"/>
      <c r="Q49" s="217"/>
      <c r="R49" s="204"/>
    </row>
    <row r="50" spans="1:22" s="10" customFormat="1" ht="15" customHeight="1" x14ac:dyDescent="0.25">
      <c r="B50" s="26" t="s">
        <v>174</v>
      </c>
      <c r="C50" s="26"/>
      <c r="D50" s="122"/>
      <c r="E50" s="122"/>
      <c r="F50" s="335"/>
      <c r="G50" s="335"/>
      <c r="H50" s="335"/>
      <c r="I50" s="335"/>
      <c r="J50" s="335"/>
      <c r="K50" s="330"/>
      <c r="L50" s="330"/>
      <c r="M50" s="197"/>
      <c r="N50" s="197"/>
      <c r="Q50" s="217"/>
      <c r="R50" s="204"/>
    </row>
    <row r="51" spans="1:22" s="10" customFormat="1" ht="15" customHeight="1" x14ac:dyDescent="0.25">
      <c r="B51" s="26"/>
      <c r="C51" s="26"/>
      <c r="D51" s="122"/>
      <c r="E51" s="122"/>
      <c r="I51" s="56"/>
      <c r="K51" s="330"/>
      <c r="L51" s="330"/>
      <c r="M51" s="197"/>
      <c r="N51" s="197"/>
      <c r="Q51" s="217"/>
      <c r="R51" s="204"/>
    </row>
    <row r="52" spans="1:22" s="10" customFormat="1" ht="15" customHeight="1" x14ac:dyDescent="0.2">
      <c r="B52" s="337" t="s">
        <v>153</v>
      </c>
      <c r="C52" s="324" t="s">
        <v>10</v>
      </c>
      <c r="D52" s="307" t="s">
        <v>207</v>
      </c>
      <c r="E52" s="307" t="s">
        <v>206</v>
      </c>
      <c r="F52" s="342" t="s">
        <v>45</v>
      </c>
      <c r="G52" s="326" t="s">
        <v>97</v>
      </c>
      <c r="H52" s="327"/>
      <c r="I52" s="324" t="s">
        <v>41</v>
      </c>
      <c r="J52" s="324"/>
      <c r="K52" s="342" t="s">
        <v>9</v>
      </c>
      <c r="L52" s="343"/>
      <c r="M52" s="124"/>
      <c r="N52" s="124"/>
      <c r="Q52" s="217"/>
      <c r="R52" s="204"/>
    </row>
    <row r="53" spans="1:22" s="10" customFormat="1" ht="15" customHeight="1" x14ac:dyDescent="0.2">
      <c r="B53" s="338"/>
      <c r="C53" s="325"/>
      <c r="D53" s="308"/>
      <c r="E53" s="308"/>
      <c r="F53" s="344"/>
      <c r="G53" s="328"/>
      <c r="H53" s="329"/>
      <c r="I53" s="325"/>
      <c r="J53" s="325"/>
      <c r="K53" s="344"/>
      <c r="L53" s="345"/>
      <c r="M53" s="124"/>
      <c r="N53" s="124"/>
      <c r="Q53" s="218"/>
      <c r="R53" s="204"/>
    </row>
    <row r="54" spans="1:22" s="10" customFormat="1" ht="50.1" customHeight="1" x14ac:dyDescent="0.2">
      <c r="B54" s="339" t="s">
        <v>187</v>
      </c>
      <c r="C54" s="348" t="s">
        <v>188</v>
      </c>
      <c r="D54" s="309">
        <v>1</v>
      </c>
      <c r="E54" s="309">
        <f>Personal!A61</f>
        <v>0</v>
      </c>
      <c r="F54" s="334" t="str">
        <f>IF(E54&gt;=D54,"Ja","Nein. Bitte Begründung in Kommentarspalte angeben.")</f>
        <v>Nein. Bitte Begründung in Kommentarspalte angeben.</v>
      </c>
      <c r="G54" s="317"/>
      <c r="H54" s="318"/>
      <c r="I54" s="125" t="s">
        <v>42</v>
      </c>
      <c r="J54" s="126"/>
      <c r="K54" s="311"/>
      <c r="L54" s="312"/>
      <c r="M54" s="197"/>
      <c r="N54" s="197"/>
      <c r="Q54" s="219" t="str">
        <f>IF(F54="Ja","Anforderung erfüllt","Anforderung nicht erfüllt")</f>
        <v>Anforderung nicht erfüllt</v>
      </c>
      <c r="R54" s="204"/>
    </row>
    <row r="55" spans="1:22" s="10" customFormat="1" ht="50.1" customHeight="1" x14ac:dyDescent="0.2">
      <c r="B55" s="340"/>
      <c r="C55" s="347"/>
      <c r="D55" s="310"/>
      <c r="E55" s="310"/>
      <c r="F55" s="334"/>
      <c r="G55" s="319"/>
      <c r="H55" s="320"/>
      <c r="I55" s="127" t="s">
        <v>43</v>
      </c>
      <c r="J55" s="128"/>
      <c r="K55" s="313"/>
      <c r="L55" s="314"/>
      <c r="M55" s="197"/>
      <c r="N55" s="197"/>
      <c r="Q55" s="208"/>
      <c r="R55" s="204"/>
      <c r="T55" s="10">
        <v>1</v>
      </c>
      <c r="U55" s="10">
        <f>Personal!A61</f>
        <v>0</v>
      </c>
      <c r="V55" s="133" t="s">
        <v>216</v>
      </c>
    </row>
    <row r="56" spans="1:22" s="10" customFormat="1" ht="54.95" customHeight="1" x14ac:dyDescent="0.2">
      <c r="B56" s="340"/>
      <c r="C56" s="346" t="s">
        <v>189</v>
      </c>
      <c r="D56" s="309">
        <v>1</v>
      </c>
      <c r="E56" s="309">
        <f>Personal!A175</f>
        <v>0</v>
      </c>
      <c r="F56" s="334" t="str">
        <f>IF(E56&gt;=D56,"Ja","Nein. Bitte Begründung in Kommentarspalte angeben.")</f>
        <v>Nein. Bitte Begründung in Kommentarspalte angeben.</v>
      </c>
      <c r="G56" s="317"/>
      <c r="H56" s="318"/>
      <c r="I56" s="127" t="s">
        <v>42</v>
      </c>
      <c r="J56" s="128"/>
      <c r="K56" s="311"/>
      <c r="L56" s="312"/>
      <c r="M56" s="197"/>
      <c r="N56" s="197"/>
      <c r="Q56" s="220" t="str">
        <f>IF(F56="Ja","Anforderung erfüllt","Anforderung nicht erfüllt")</f>
        <v>Anforderung nicht erfüllt</v>
      </c>
      <c r="R56" s="204"/>
    </row>
    <row r="57" spans="1:22" s="10" customFormat="1" ht="54.95" customHeight="1" x14ac:dyDescent="0.2">
      <c r="B57" s="340"/>
      <c r="C57" s="347"/>
      <c r="D57" s="310"/>
      <c r="E57" s="310"/>
      <c r="F57" s="334"/>
      <c r="G57" s="319"/>
      <c r="H57" s="320"/>
      <c r="I57" s="127" t="s">
        <v>43</v>
      </c>
      <c r="J57" s="128"/>
      <c r="K57" s="313"/>
      <c r="L57" s="314"/>
      <c r="M57" s="197"/>
      <c r="N57" s="197"/>
      <c r="Q57" s="208"/>
      <c r="R57" s="204"/>
      <c r="T57" s="10">
        <v>1</v>
      </c>
      <c r="U57" s="10">
        <f>Personal!A175</f>
        <v>0</v>
      </c>
    </row>
    <row r="58" spans="1:22" s="10" customFormat="1" ht="50.1" customHeight="1" x14ac:dyDescent="0.2">
      <c r="B58" s="340"/>
      <c r="C58" s="336" t="s">
        <v>190</v>
      </c>
      <c r="D58" s="315">
        <f>0.5+'Allgemeine Angaben'!E60/30</f>
        <v>0.5</v>
      </c>
      <c r="E58" s="315">
        <f>Personal!E92</f>
        <v>0</v>
      </c>
      <c r="F58" s="334" t="str">
        <f>IF(E58&gt;=D58,"Ja","Nein. Bitte Begründung in Kommentarspalte angeben.")</f>
        <v>Nein. Bitte Begründung in Kommentarspalte angeben.</v>
      </c>
      <c r="G58" s="317"/>
      <c r="H58" s="318"/>
      <c r="I58" s="127" t="s">
        <v>42</v>
      </c>
      <c r="J58" s="128"/>
      <c r="K58" s="311"/>
      <c r="L58" s="312"/>
      <c r="M58" s="197"/>
      <c r="N58" s="197"/>
      <c r="Q58" s="220" t="str">
        <f>IF(F58="Ja","Anforderung erfüllt","Anforderung nicht erfüllt")</f>
        <v>Anforderung nicht erfüllt</v>
      </c>
      <c r="R58" s="204"/>
      <c r="T58" s="359" t="s">
        <v>217</v>
      </c>
      <c r="U58" s="359"/>
      <c r="V58" s="133" t="s">
        <v>218</v>
      </c>
    </row>
    <row r="59" spans="1:22" s="10" customFormat="1" ht="50.1" customHeight="1" x14ac:dyDescent="0.2">
      <c r="B59" s="340"/>
      <c r="C59" s="336"/>
      <c r="D59" s="316"/>
      <c r="E59" s="316"/>
      <c r="F59" s="334"/>
      <c r="G59" s="319"/>
      <c r="H59" s="320"/>
      <c r="I59" s="127" t="s">
        <v>43</v>
      </c>
      <c r="J59" s="128"/>
      <c r="K59" s="313"/>
      <c r="L59" s="314"/>
      <c r="M59" s="197"/>
      <c r="N59" s="197"/>
      <c r="Q59" s="208"/>
      <c r="R59" s="204"/>
      <c r="T59" s="10">
        <f>0.5+'Allgemeine Angaben'!E60/30</f>
        <v>0.5</v>
      </c>
      <c r="U59" s="10">
        <f>Personal!E92</f>
        <v>0</v>
      </c>
    </row>
    <row r="60" spans="1:22" s="10" customFormat="1" ht="50.1" customHeight="1" x14ac:dyDescent="0.2">
      <c r="B60" s="340"/>
      <c r="C60" s="336" t="s">
        <v>191</v>
      </c>
      <c r="D60" s="309">
        <v>1</v>
      </c>
      <c r="E60" s="309">
        <f>Personal!A104</f>
        <v>0</v>
      </c>
      <c r="F60" s="334" t="str">
        <f>IF(E60&gt;=D60,"Ja","Nein. Bitte Begründung in Kommentarspalte angeben.")</f>
        <v>Nein. Bitte Begründung in Kommentarspalte angeben.</v>
      </c>
      <c r="G60" s="317"/>
      <c r="H60" s="318"/>
      <c r="I60" s="127" t="s">
        <v>42</v>
      </c>
      <c r="J60" s="128"/>
      <c r="K60" s="311"/>
      <c r="L60" s="312"/>
      <c r="M60" s="197"/>
      <c r="N60" s="197"/>
      <c r="Q60" s="220" t="str">
        <f>IF(F60="Ja","Anforderung erfüllt","Anforderung nicht erfüllt")</f>
        <v>Anforderung nicht erfüllt</v>
      </c>
      <c r="R60" s="204"/>
    </row>
    <row r="61" spans="1:22" s="204" customFormat="1" ht="50.1" customHeight="1" x14ac:dyDescent="0.2">
      <c r="A61" s="10"/>
      <c r="B61" s="340"/>
      <c r="C61" s="336"/>
      <c r="D61" s="310"/>
      <c r="E61" s="310"/>
      <c r="F61" s="334"/>
      <c r="G61" s="319"/>
      <c r="H61" s="320"/>
      <c r="I61" s="127" t="s">
        <v>43</v>
      </c>
      <c r="J61" s="128"/>
      <c r="K61" s="313"/>
      <c r="L61" s="314"/>
      <c r="M61" s="197"/>
      <c r="N61" s="197"/>
      <c r="O61" s="10"/>
      <c r="P61" s="10"/>
      <c r="Q61" s="220"/>
      <c r="T61" s="10">
        <v>1</v>
      </c>
      <c r="U61" s="10">
        <f>Personal!A104</f>
        <v>0</v>
      </c>
    </row>
    <row r="62" spans="1:22" s="204" customFormat="1" ht="15" customHeight="1" x14ac:dyDescent="0.2">
      <c r="A62" s="10"/>
      <c r="B62" s="136"/>
      <c r="C62" s="137"/>
      <c r="D62" s="137"/>
      <c r="E62" s="137"/>
      <c r="F62" s="138"/>
      <c r="G62" s="138"/>
      <c r="H62" s="138"/>
      <c r="I62" s="138"/>
      <c r="J62" s="138"/>
      <c r="K62" s="138"/>
      <c r="L62" s="138"/>
      <c r="M62" s="138"/>
      <c r="N62" s="138"/>
      <c r="O62" s="10"/>
      <c r="P62" s="10"/>
      <c r="Q62" s="220"/>
    </row>
    <row r="63" spans="1:22" s="204" customFormat="1" ht="15" customHeight="1" x14ac:dyDescent="0.2">
      <c r="A63" s="10"/>
      <c r="B63" s="136"/>
      <c r="C63" s="137"/>
      <c r="D63" s="137"/>
      <c r="E63" s="137"/>
      <c r="F63" s="138"/>
      <c r="G63" s="138"/>
      <c r="H63" s="138"/>
      <c r="I63" s="138"/>
      <c r="J63" s="138"/>
      <c r="K63" s="138"/>
      <c r="L63" s="138"/>
      <c r="M63" s="138"/>
      <c r="N63" s="138"/>
      <c r="O63" s="10"/>
      <c r="P63" s="10"/>
      <c r="Q63" s="220"/>
    </row>
    <row r="64" spans="1:22" s="204" customFormat="1" ht="18" x14ac:dyDescent="0.25">
      <c r="A64" s="10"/>
      <c r="B64" s="331" t="s">
        <v>175</v>
      </c>
      <c r="C64" s="331"/>
      <c r="D64" s="139"/>
      <c r="E64" s="139"/>
      <c r="F64" s="335"/>
      <c r="G64" s="335"/>
      <c r="H64" s="335"/>
      <c r="I64" s="335"/>
      <c r="J64" s="335"/>
      <c r="K64" s="138"/>
      <c r="L64" s="138"/>
      <c r="M64" s="138"/>
      <c r="N64" s="138"/>
      <c r="O64" s="10"/>
      <c r="P64" s="10"/>
      <c r="Q64" s="220"/>
    </row>
    <row r="65" spans="1:22" s="204" customFormat="1" ht="15" customHeight="1" x14ac:dyDescent="0.2">
      <c r="A65" s="10"/>
      <c r="B65" s="136"/>
      <c r="C65" s="137"/>
      <c r="D65" s="137"/>
      <c r="E65" s="137"/>
      <c r="F65" s="138"/>
      <c r="G65" s="140"/>
      <c r="H65" s="140"/>
      <c r="I65" s="141"/>
      <c r="J65" s="197"/>
      <c r="K65" s="197"/>
      <c r="L65" s="197"/>
      <c r="M65" s="197"/>
      <c r="N65" s="197"/>
      <c r="O65" s="10"/>
      <c r="P65" s="10"/>
      <c r="Q65" s="220"/>
    </row>
    <row r="66" spans="1:22" s="204" customFormat="1" ht="23.25" customHeight="1" x14ac:dyDescent="0.2">
      <c r="A66" s="10"/>
      <c r="B66" s="337" t="s">
        <v>153</v>
      </c>
      <c r="C66" s="324" t="s">
        <v>10</v>
      </c>
      <c r="D66" s="142"/>
      <c r="E66" s="142"/>
      <c r="F66" s="342" t="s">
        <v>45</v>
      </c>
      <c r="G66" s="326" t="s">
        <v>97</v>
      </c>
      <c r="H66" s="327"/>
      <c r="I66" s="324" t="s">
        <v>41</v>
      </c>
      <c r="J66" s="324"/>
      <c r="K66" s="342" t="s">
        <v>9</v>
      </c>
      <c r="L66" s="343"/>
      <c r="M66" s="124"/>
      <c r="N66" s="124"/>
      <c r="O66" s="10"/>
      <c r="P66" s="10"/>
      <c r="Q66" s="220"/>
    </row>
    <row r="67" spans="1:22" s="204" customFormat="1" ht="23.25" customHeight="1" x14ac:dyDescent="0.2">
      <c r="A67" s="10"/>
      <c r="B67" s="338"/>
      <c r="C67" s="325"/>
      <c r="D67" s="143"/>
      <c r="E67" s="143"/>
      <c r="F67" s="344"/>
      <c r="G67" s="328"/>
      <c r="H67" s="329"/>
      <c r="I67" s="325"/>
      <c r="J67" s="325"/>
      <c r="K67" s="344"/>
      <c r="L67" s="345"/>
      <c r="M67" s="124"/>
      <c r="N67" s="124"/>
      <c r="O67" s="10"/>
      <c r="P67" s="10"/>
      <c r="Q67" s="220"/>
    </row>
    <row r="68" spans="1:22" s="204" customFormat="1" ht="80.25" customHeight="1" x14ac:dyDescent="0.2">
      <c r="A68" s="10"/>
      <c r="B68" s="339" t="s">
        <v>192</v>
      </c>
      <c r="C68" s="322" t="s">
        <v>193</v>
      </c>
      <c r="D68" s="309">
        <v>1</v>
      </c>
      <c r="E68" s="309">
        <f>Personal!A73</f>
        <v>0</v>
      </c>
      <c r="F68" s="334" t="str">
        <f>IF(E68&gt;=D68,"Ja","Nein. Bitte Begründung in Kommentarspalte angeben.")</f>
        <v>Nein. Bitte Begründung in Kommentarspalte angeben.</v>
      </c>
      <c r="G68" s="317"/>
      <c r="H68" s="318"/>
      <c r="I68" s="125" t="s">
        <v>42</v>
      </c>
      <c r="J68" s="126"/>
      <c r="K68" s="311"/>
      <c r="L68" s="312"/>
      <c r="M68" s="123"/>
      <c r="N68" s="123"/>
      <c r="O68" s="10"/>
      <c r="P68" s="10"/>
      <c r="Q68" s="220" t="str">
        <f>IF(F68="Ja","Anforderung erfüllt","Anforderung nicht erfüllt")</f>
        <v>Anforderung nicht erfüllt</v>
      </c>
    </row>
    <row r="69" spans="1:22" s="204" customFormat="1" ht="80.25" customHeight="1" x14ac:dyDescent="0.2">
      <c r="A69" s="10"/>
      <c r="B69" s="340"/>
      <c r="C69" s="323"/>
      <c r="D69" s="310"/>
      <c r="E69" s="310"/>
      <c r="F69" s="334"/>
      <c r="G69" s="319"/>
      <c r="H69" s="320"/>
      <c r="I69" s="127" t="s">
        <v>43</v>
      </c>
      <c r="J69" s="128"/>
      <c r="K69" s="313"/>
      <c r="L69" s="314"/>
      <c r="M69" s="123"/>
      <c r="N69" s="123"/>
      <c r="O69" s="10"/>
      <c r="P69" s="10"/>
      <c r="Q69" s="220"/>
      <c r="T69" s="10">
        <v>1</v>
      </c>
      <c r="U69" s="10">
        <f>Personal!A73</f>
        <v>0</v>
      </c>
    </row>
    <row r="70" spans="1:22" s="204" customFormat="1" ht="129.94999999999999" customHeight="1" x14ac:dyDescent="0.2">
      <c r="A70" s="10"/>
      <c r="B70" s="340"/>
      <c r="C70" s="341" t="s">
        <v>194</v>
      </c>
      <c r="D70" s="309">
        <v>3</v>
      </c>
      <c r="E70" s="309">
        <f>1+IF((COUNTIF(Personal!211:211,"Ja")+COUNTIF(Personal!183:183,"Ja")+COUNTIF(Personal!112:112,"Ja"))&gt;0,1,0)+IF(COUNTIF(Personal!113:113,"Ja")&gt;0, 1, 0)+IF(SUM(COUNTIF(Personal!199:199,versteckt!D17),COUNTIF(Personal!199:199,versteckt!D20))&gt;0,1,0)</f>
        <v>1</v>
      </c>
      <c r="F70" s="334" t="str">
        <f>IF(E70&gt;=D70,"Ja","Nein. Bitte Begründung in Kommentarspalte angeben.")</f>
        <v>Nein. Bitte Begründung in Kommentarspalte angeben.</v>
      </c>
      <c r="G70" s="317" t="s">
        <v>110</v>
      </c>
      <c r="H70" s="318"/>
      <c r="I70" s="127" t="s">
        <v>42</v>
      </c>
      <c r="J70" s="128"/>
      <c r="K70" s="311"/>
      <c r="L70" s="312"/>
      <c r="M70" s="123"/>
      <c r="N70" s="123"/>
      <c r="O70" s="10"/>
      <c r="P70" s="10"/>
      <c r="Q70" s="221" t="str">
        <f>IF(F70="Ja","Anforderung erfüllt","Anforderung nicht erfüllt")</f>
        <v>Anforderung nicht erfüllt</v>
      </c>
      <c r="V70" s="144" t="s">
        <v>219</v>
      </c>
    </row>
    <row r="71" spans="1:22" s="204" customFormat="1" ht="129.94999999999999" customHeight="1" x14ac:dyDescent="0.2">
      <c r="A71" s="10"/>
      <c r="B71" s="340"/>
      <c r="C71" s="323"/>
      <c r="D71" s="310"/>
      <c r="E71" s="310"/>
      <c r="F71" s="334"/>
      <c r="G71" s="319"/>
      <c r="H71" s="320"/>
      <c r="I71" s="127" t="s">
        <v>43</v>
      </c>
      <c r="J71" s="128"/>
      <c r="K71" s="313"/>
      <c r="L71" s="314"/>
      <c r="M71" s="123"/>
      <c r="N71" s="123"/>
      <c r="O71" s="10"/>
      <c r="P71" s="10"/>
      <c r="Q71" s="220"/>
      <c r="V71" s="144" t="s">
        <v>220</v>
      </c>
    </row>
    <row r="72" spans="1:22" s="204" customFormat="1" ht="23.25" x14ac:dyDescent="0.2">
      <c r="A72" s="10"/>
      <c r="B72" s="136"/>
      <c r="C72" s="137"/>
      <c r="D72" s="137"/>
      <c r="E72" s="137"/>
      <c r="F72" s="138"/>
      <c r="G72" s="140"/>
      <c r="H72" s="140"/>
      <c r="I72" s="141"/>
      <c r="J72" s="197"/>
      <c r="K72" s="197"/>
      <c r="L72" s="197"/>
      <c r="M72" s="197"/>
      <c r="N72" s="197"/>
      <c r="O72" s="10"/>
      <c r="P72" s="10"/>
      <c r="Q72" s="220"/>
    </row>
    <row r="73" spans="1:22" s="204" customFormat="1" ht="23.25" x14ac:dyDescent="0.2">
      <c r="A73" s="10"/>
      <c r="B73" s="136"/>
      <c r="C73" s="137"/>
      <c r="D73" s="137"/>
      <c r="E73" s="137"/>
      <c r="F73" s="138"/>
      <c r="G73" s="140"/>
      <c r="H73" s="140"/>
      <c r="I73" s="141"/>
      <c r="J73" s="197"/>
      <c r="K73" s="197"/>
      <c r="L73" s="197"/>
      <c r="M73" s="197"/>
      <c r="N73" s="197"/>
      <c r="O73" s="10"/>
      <c r="P73" s="10"/>
      <c r="Q73" s="220"/>
    </row>
    <row r="74" spans="1:22" s="204" customFormat="1" ht="23.25" x14ac:dyDescent="0.35">
      <c r="A74" s="10"/>
      <c r="B74" s="146"/>
      <c r="D74" s="222"/>
      <c r="E74" s="228"/>
      <c r="F74" s="202" t="s">
        <v>16</v>
      </c>
      <c r="G74" s="223"/>
      <c r="H74" s="224"/>
      <c r="I74" s="224" t="s">
        <v>20</v>
      </c>
      <c r="J74" s="224"/>
      <c r="K74" s="224"/>
      <c r="M74" s="225"/>
      <c r="N74" s="225"/>
      <c r="O74" s="10"/>
      <c r="P74" s="10"/>
      <c r="Q74" s="220"/>
    </row>
    <row r="75" spans="1:22" s="204" customFormat="1" ht="14.25" x14ac:dyDescent="0.2">
      <c r="A75" s="10"/>
      <c r="B75" s="10"/>
      <c r="C75" s="10"/>
      <c r="D75" s="119"/>
      <c r="E75" s="119"/>
      <c r="F75" s="10"/>
      <c r="G75" s="10"/>
      <c r="H75" s="10"/>
      <c r="I75" s="56"/>
      <c r="J75" s="10"/>
      <c r="K75" s="10"/>
      <c r="L75" s="10"/>
      <c r="M75" s="10"/>
      <c r="N75" s="10"/>
      <c r="O75" s="10"/>
      <c r="P75" s="10"/>
      <c r="Q75" s="220"/>
    </row>
    <row r="76" spans="1:22" s="204" customFormat="1" ht="15" hidden="1" customHeight="1" x14ac:dyDescent="0.2">
      <c r="A76" s="10"/>
      <c r="B76" s="10"/>
      <c r="C76" s="10"/>
      <c r="D76" s="119"/>
      <c r="E76" s="119"/>
      <c r="F76" s="10"/>
      <c r="G76" s="10"/>
      <c r="H76" s="10"/>
      <c r="I76" s="56"/>
      <c r="J76" s="10"/>
      <c r="K76" s="10"/>
      <c r="L76" s="10"/>
      <c r="M76" s="10"/>
      <c r="N76" s="10"/>
      <c r="O76" s="10"/>
      <c r="P76" s="10"/>
      <c r="Q76" s="220"/>
    </row>
    <row r="77" spans="1:22" s="204" customFormat="1" ht="15" hidden="1" customHeight="1" x14ac:dyDescent="0.2">
      <c r="A77" s="10"/>
      <c r="B77" s="10"/>
      <c r="C77" s="10"/>
      <c r="D77" s="119"/>
      <c r="E77" s="119"/>
      <c r="F77" s="10"/>
      <c r="G77" s="10"/>
      <c r="H77" s="10"/>
      <c r="I77" s="56"/>
      <c r="J77" s="10"/>
      <c r="K77" s="10"/>
      <c r="L77" s="10"/>
      <c r="M77" s="10"/>
      <c r="N77" s="10"/>
      <c r="O77" s="10"/>
      <c r="P77" s="10"/>
      <c r="Q77" s="220"/>
    </row>
    <row r="78" spans="1:22" s="204" customFormat="1" ht="14.25" hidden="1" x14ac:dyDescent="0.2">
      <c r="A78" s="10"/>
      <c r="B78" s="10"/>
      <c r="C78" s="10"/>
      <c r="D78" s="119"/>
      <c r="E78" s="119"/>
      <c r="F78" s="10"/>
      <c r="G78" s="10"/>
      <c r="H78" s="10"/>
      <c r="I78" s="56"/>
      <c r="J78" s="10"/>
      <c r="K78" s="10"/>
      <c r="L78" s="10"/>
      <c r="M78" s="10"/>
      <c r="N78" s="10"/>
      <c r="O78" s="10"/>
      <c r="P78" s="10"/>
      <c r="Q78" s="220"/>
    </row>
    <row r="79" spans="1:22" s="204" customFormat="1" ht="14.25" hidden="1" x14ac:dyDescent="0.2">
      <c r="A79" s="10"/>
      <c r="B79" s="10"/>
      <c r="C79" s="10"/>
      <c r="D79" s="119"/>
      <c r="E79" s="119"/>
      <c r="F79" s="10"/>
      <c r="G79" s="10"/>
      <c r="H79" s="10"/>
      <c r="I79" s="56"/>
      <c r="J79" s="10"/>
      <c r="K79" s="10"/>
      <c r="L79" s="10"/>
      <c r="M79" s="10"/>
      <c r="N79" s="10"/>
      <c r="O79" s="10"/>
      <c r="P79" s="10"/>
      <c r="Q79" s="220"/>
    </row>
    <row r="80" spans="1:22" s="204" customFormat="1" ht="14.25" hidden="1" x14ac:dyDescent="0.2">
      <c r="A80" s="10"/>
      <c r="B80" s="10"/>
      <c r="C80" s="10"/>
      <c r="D80" s="119"/>
      <c r="E80" s="119"/>
      <c r="F80" s="10"/>
      <c r="G80" s="10"/>
      <c r="H80" s="10"/>
      <c r="I80" s="56"/>
      <c r="J80" s="10"/>
      <c r="K80" s="10"/>
      <c r="L80" s="10"/>
      <c r="M80" s="10"/>
      <c r="N80" s="10"/>
      <c r="O80" s="10"/>
      <c r="P80" s="10"/>
      <c r="Q80" s="220"/>
    </row>
    <row r="81" spans="1:18" s="204" customFormat="1" ht="14.25" hidden="1" x14ac:dyDescent="0.2">
      <c r="A81" s="10"/>
      <c r="B81" s="10"/>
      <c r="C81" s="10"/>
      <c r="D81" s="119"/>
      <c r="E81" s="119"/>
      <c r="F81" s="10"/>
      <c r="G81" s="10"/>
      <c r="H81" s="10"/>
      <c r="I81" s="56"/>
      <c r="J81" s="10"/>
      <c r="K81" s="10"/>
      <c r="L81" s="10"/>
      <c r="M81" s="10"/>
      <c r="N81" s="10"/>
      <c r="O81" s="10"/>
      <c r="P81" s="10"/>
      <c r="Q81" s="220"/>
    </row>
    <row r="82" spans="1:18" s="204" customFormat="1" ht="14.25" hidden="1" x14ac:dyDescent="0.2">
      <c r="A82" s="10"/>
      <c r="B82" s="10"/>
      <c r="C82" s="10"/>
      <c r="D82" s="119"/>
      <c r="E82" s="119"/>
      <c r="F82" s="10"/>
      <c r="G82" s="10"/>
      <c r="H82" s="10"/>
      <c r="I82" s="56"/>
      <c r="J82" s="10"/>
      <c r="K82" s="10"/>
      <c r="L82" s="10"/>
      <c r="M82" s="10"/>
      <c r="N82" s="10"/>
      <c r="O82" s="10"/>
      <c r="P82" s="10"/>
      <c r="Q82" s="220"/>
    </row>
    <row r="83" spans="1:18" s="204" customFormat="1" ht="14.25" hidden="1" x14ac:dyDescent="0.2">
      <c r="A83" s="10"/>
      <c r="B83" s="10"/>
      <c r="C83" s="10"/>
      <c r="D83" s="119"/>
      <c r="E83" s="119"/>
      <c r="F83" s="10"/>
      <c r="G83" s="10"/>
      <c r="H83" s="10"/>
      <c r="I83" s="56"/>
      <c r="J83" s="10"/>
      <c r="K83" s="10"/>
      <c r="L83" s="10"/>
      <c r="M83" s="10"/>
      <c r="N83" s="10"/>
      <c r="O83" s="10"/>
      <c r="P83" s="10"/>
      <c r="Q83" s="220"/>
    </row>
    <row r="84" spans="1:18" s="204" customFormat="1" ht="14.25" hidden="1" x14ac:dyDescent="0.2">
      <c r="A84" s="10"/>
      <c r="B84" s="10"/>
      <c r="C84" s="10"/>
      <c r="D84" s="119"/>
      <c r="E84" s="119"/>
      <c r="F84" s="10"/>
      <c r="G84" s="10"/>
      <c r="H84" s="10"/>
      <c r="I84" s="56"/>
      <c r="J84" s="10"/>
      <c r="K84" s="10"/>
      <c r="L84" s="10"/>
      <c r="M84" s="10"/>
      <c r="N84" s="10"/>
      <c r="O84" s="10"/>
      <c r="P84" s="10"/>
      <c r="Q84" s="220"/>
    </row>
    <row r="85" spans="1:18" s="204" customFormat="1" ht="14.25" hidden="1" x14ac:dyDescent="0.2">
      <c r="A85" s="10"/>
      <c r="B85" s="10"/>
      <c r="C85" s="10"/>
      <c r="D85" s="119"/>
      <c r="E85" s="119"/>
      <c r="F85" s="10"/>
      <c r="G85" s="10"/>
      <c r="H85" s="10"/>
      <c r="I85" s="56"/>
      <c r="J85" s="10"/>
      <c r="K85" s="10"/>
      <c r="L85" s="10"/>
      <c r="M85" s="10"/>
      <c r="N85" s="10"/>
      <c r="O85" s="10"/>
      <c r="P85" s="10"/>
      <c r="Q85" s="220"/>
    </row>
    <row r="86" spans="1:18" s="204" customFormat="1" ht="14.25" hidden="1" x14ac:dyDescent="0.2">
      <c r="A86" s="10"/>
      <c r="B86" s="10"/>
      <c r="C86" s="10"/>
      <c r="D86" s="119"/>
      <c r="E86" s="119"/>
      <c r="F86" s="10"/>
      <c r="G86" s="10"/>
      <c r="H86" s="10"/>
      <c r="I86" s="56"/>
      <c r="J86" s="10"/>
      <c r="K86" s="10"/>
      <c r="L86" s="10"/>
      <c r="M86" s="10"/>
      <c r="N86" s="10"/>
      <c r="O86" s="10"/>
      <c r="P86" s="10"/>
      <c r="Q86" s="220"/>
    </row>
    <row r="87" spans="1:18" s="204" customFormat="1" ht="14.25" hidden="1" x14ac:dyDescent="0.2">
      <c r="A87" s="10"/>
      <c r="B87" s="10"/>
      <c r="C87" s="10"/>
      <c r="D87" s="119"/>
      <c r="E87" s="119"/>
      <c r="F87" s="10"/>
      <c r="G87" s="10"/>
      <c r="H87" s="10"/>
      <c r="I87" s="56"/>
      <c r="J87" s="10"/>
      <c r="K87" s="10"/>
      <c r="L87" s="10"/>
      <c r="M87" s="10"/>
      <c r="N87" s="10"/>
      <c r="O87" s="10"/>
      <c r="P87" s="10"/>
      <c r="Q87" s="220"/>
    </row>
    <row r="88" spans="1:18" s="204" customFormat="1" ht="14.25" hidden="1" x14ac:dyDescent="0.2">
      <c r="A88" s="10"/>
      <c r="B88" s="10"/>
      <c r="C88" s="10"/>
      <c r="D88" s="119"/>
      <c r="E88" s="119"/>
      <c r="F88" s="10"/>
      <c r="G88" s="10"/>
      <c r="H88" s="10"/>
      <c r="I88" s="56"/>
      <c r="J88" s="10"/>
      <c r="K88" s="10"/>
      <c r="L88" s="10"/>
      <c r="M88" s="10"/>
      <c r="N88" s="10"/>
      <c r="O88" s="10"/>
      <c r="P88" s="10"/>
      <c r="Q88" s="220"/>
    </row>
    <row r="89" spans="1:18" s="204" customFormat="1" ht="14.25" hidden="1" x14ac:dyDescent="0.2">
      <c r="A89" s="10"/>
      <c r="B89" s="10"/>
      <c r="C89" s="10"/>
      <c r="D89" s="119"/>
      <c r="E89" s="119"/>
      <c r="F89" s="10"/>
      <c r="G89" s="10"/>
      <c r="H89" s="10"/>
      <c r="I89" s="56"/>
      <c r="J89" s="10"/>
      <c r="K89" s="10"/>
      <c r="L89" s="10"/>
      <c r="M89" s="10"/>
      <c r="N89" s="10"/>
      <c r="O89" s="10"/>
      <c r="P89" s="10"/>
      <c r="Q89" s="220"/>
    </row>
    <row r="90" spans="1:18" s="204" customFormat="1" ht="14.25" hidden="1" x14ac:dyDescent="0.2">
      <c r="A90" s="10"/>
      <c r="B90" s="10"/>
      <c r="C90" s="10"/>
      <c r="D90" s="119"/>
      <c r="E90" s="119"/>
      <c r="F90" s="10"/>
      <c r="G90" s="10"/>
      <c r="H90" s="10"/>
      <c r="I90" s="56"/>
      <c r="J90" s="10"/>
      <c r="K90" s="10"/>
      <c r="L90" s="10"/>
      <c r="M90" s="10"/>
      <c r="N90" s="10"/>
      <c r="O90" s="10"/>
      <c r="P90" s="10"/>
      <c r="Q90" s="220"/>
    </row>
    <row r="91" spans="1:18" s="204" customFormat="1" ht="14.25" hidden="1" x14ac:dyDescent="0.2">
      <c r="A91" s="10"/>
      <c r="B91" s="10"/>
      <c r="C91" s="10"/>
      <c r="D91" s="119"/>
      <c r="E91" s="119"/>
      <c r="F91" s="10"/>
      <c r="G91" s="10"/>
      <c r="H91" s="10"/>
      <c r="I91" s="56"/>
      <c r="J91" s="10"/>
      <c r="K91" s="10"/>
      <c r="L91" s="10"/>
      <c r="M91" s="10"/>
      <c r="N91" s="10"/>
      <c r="O91" s="10"/>
      <c r="P91" s="10"/>
      <c r="Q91" s="220"/>
    </row>
    <row r="92" spans="1:18" s="204" customFormat="1" ht="14.25" hidden="1" x14ac:dyDescent="0.2">
      <c r="A92" s="10"/>
      <c r="B92" s="10"/>
      <c r="C92" s="10"/>
      <c r="D92" s="119"/>
      <c r="E92" s="119"/>
      <c r="F92" s="10"/>
      <c r="G92" s="10"/>
      <c r="H92" s="10"/>
      <c r="I92" s="56"/>
      <c r="J92" s="10"/>
      <c r="K92" s="10"/>
      <c r="L92" s="10"/>
      <c r="M92" s="10"/>
      <c r="N92" s="10"/>
      <c r="O92" s="10"/>
      <c r="P92" s="10"/>
      <c r="Q92" s="220"/>
    </row>
    <row r="93" spans="1:18" s="204" customFormat="1" ht="14.25" hidden="1" x14ac:dyDescent="0.2">
      <c r="A93" s="10"/>
      <c r="B93" s="10"/>
      <c r="C93" s="10"/>
      <c r="D93" s="119"/>
      <c r="E93" s="119"/>
      <c r="F93" s="10"/>
      <c r="G93" s="10"/>
      <c r="H93" s="10"/>
      <c r="I93" s="56"/>
      <c r="J93" s="10"/>
      <c r="K93" s="10"/>
      <c r="L93" s="10"/>
      <c r="M93" s="10"/>
      <c r="N93" s="10"/>
      <c r="O93" s="10"/>
      <c r="P93" s="10"/>
      <c r="Q93" s="220"/>
    </row>
    <row r="94" spans="1:18" s="10" customFormat="1" ht="14.25" hidden="1" x14ac:dyDescent="0.2">
      <c r="D94" s="119"/>
      <c r="E94" s="119"/>
      <c r="I94" s="56"/>
      <c r="Q94" s="220"/>
      <c r="R94" s="204"/>
    </row>
    <row r="95" spans="1:18" s="10" customFormat="1" ht="14.25" hidden="1" x14ac:dyDescent="0.2">
      <c r="D95" s="119"/>
      <c r="E95" s="119"/>
      <c r="I95" s="56"/>
      <c r="Q95" s="220"/>
      <c r="R95" s="204"/>
    </row>
    <row r="96" spans="1:18" s="10" customFormat="1" ht="14.25" hidden="1" x14ac:dyDescent="0.2">
      <c r="D96" s="119"/>
      <c r="E96" s="119"/>
      <c r="I96" s="56"/>
      <c r="Q96" s="220"/>
      <c r="R96" s="204"/>
    </row>
    <row r="97" spans="4:18" s="10" customFormat="1" ht="14.25" hidden="1" x14ac:dyDescent="0.2">
      <c r="D97" s="119"/>
      <c r="E97" s="119"/>
      <c r="I97" s="56"/>
      <c r="Q97" s="220"/>
      <c r="R97" s="204"/>
    </row>
    <row r="98" spans="4:18" s="10" customFormat="1" ht="14.25" hidden="1" x14ac:dyDescent="0.2">
      <c r="D98" s="119"/>
      <c r="E98" s="119"/>
      <c r="I98" s="56"/>
      <c r="Q98" s="220"/>
      <c r="R98" s="204"/>
    </row>
    <row r="99" spans="4:18" s="10" customFormat="1" ht="14.25" hidden="1" x14ac:dyDescent="0.2">
      <c r="D99" s="119"/>
      <c r="E99" s="119"/>
      <c r="I99" s="56"/>
      <c r="Q99" s="220"/>
      <c r="R99" s="204"/>
    </row>
    <row r="100" spans="4:18" s="10" customFormat="1" ht="14.25" hidden="1" x14ac:dyDescent="0.2">
      <c r="D100" s="119"/>
      <c r="E100" s="119"/>
      <c r="I100" s="56"/>
      <c r="Q100" s="220"/>
      <c r="R100" s="204"/>
    </row>
    <row r="101" spans="4:18" s="10" customFormat="1" ht="14.25" hidden="1" x14ac:dyDescent="0.2">
      <c r="D101" s="119"/>
      <c r="E101" s="119"/>
      <c r="I101" s="56"/>
      <c r="Q101" s="220"/>
      <c r="R101" s="204"/>
    </row>
    <row r="102" spans="4:18" s="10" customFormat="1" ht="14.25" hidden="1" x14ac:dyDescent="0.2">
      <c r="D102" s="119"/>
      <c r="E102" s="119"/>
      <c r="I102" s="56"/>
      <c r="Q102" s="220"/>
      <c r="R102" s="204"/>
    </row>
    <row r="103" spans="4:18" s="10" customFormat="1" ht="14.25" hidden="1" x14ac:dyDescent="0.2">
      <c r="D103" s="119"/>
      <c r="E103" s="119"/>
      <c r="I103" s="56"/>
      <c r="Q103" s="220"/>
      <c r="R103" s="204"/>
    </row>
    <row r="104" spans="4:18" s="10" customFormat="1" ht="14.25" hidden="1" x14ac:dyDescent="0.2">
      <c r="D104" s="119"/>
      <c r="E104" s="119"/>
      <c r="I104" s="56"/>
      <c r="Q104" s="220"/>
      <c r="R104" s="204"/>
    </row>
    <row r="105" spans="4:18" s="10" customFormat="1" ht="14.25" hidden="1" x14ac:dyDescent="0.2">
      <c r="D105" s="119"/>
      <c r="E105" s="119"/>
      <c r="I105" s="56"/>
      <c r="Q105" s="220"/>
      <c r="R105" s="204"/>
    </row>
    <row r="106" spans="4:18" s="10" customFormat="1" ht="14.25" hidden="1" x14ac:dyDescent="0.2">
      <c r="D106" s="119"/>
      <c r="E106" s="119"/>
      <c r="I106" s="56"/>
      <c r="Q106" s="220"/>
      <c r="R106" s="204"/>
    </row>
    <row r="107" spans="4:18" s="10" customFormat="1" ht="14.25" hidden="1" x14ac:dyDescent="0.2">
      <c r="D107" s="119"/>
      <c r="E107" s="119"/>
      <c r="I107" s="56"/>
      <c r="Q107" s="220"/>
      <c r="R107" s="204"/>
    </row>
    <row r="108" spans="4:18" s="10" customFormat="1" ht="14.25" hidden="1" x14ac:dyDescent="0.2">
      <c r="D108" s="119"/>
      <c r="E108" s="119"/>
      <c r="I108" s="56"/>
      <c r="Q108" s="220"/>
      <c r="R108" s="204"/>
    </row>
    <row r="109" spans="4:18" s="10" customFormat="1" ht="14.25" hidden="1" x14ac:dyDescent="0.2">
      <c r="D109" s="119"/>
      <c r="E109" s="119"/>
      <c r="I109" s="56"/>
      <c r="Q109" s="220"/>
      <c r="R109" s="204"/>
    </row>
    <row r="110" spans="4:18" s="10" customFormat="1" ht="14.25" hidden="1" x14ac:dyDescent="0.2">
      <c r="D110" s="119"/>
      <c r="E110" s="119"/>
      <c r="I110" s="56"/>
      <c r="Q110" s="220"/>
      <c r="R110" s="204"/>
    </row>
    <row r="111" spans="4:18" s="10" customFormat="1" ht="14.25" hidden="1" x14ac:dyDescent="0.2">
      <c r="D111" s="119"/>
      <c r="E111" s="119"/>
      <c r="I111" s="56"/>
      <c r="Q111" s="220"/>
      <c r="R111" s="204"/>
    </row>
    <row r="112" spans="4:18" s="10" customFormat="1" ht="14.25" hidden="1" x14ac:dyDescent="0.2">
      <c r="D112" s="119"/>
      <c r="E112" s="119"/>
      <c r="I112" s="56"/>
      <c r="Q112" s="220"/>
      <c r="R112" s="204"/>
    </row>
    <row r="113" spans="4:18" s="10" customFormat="1" ht="14.25" hidden="1" x14ac:dyDescent="0.2">
      <c r="D113" s="119"/>
      <c r="E113" s="119"/>
      <c r="I113" s="56"/>
      <c r="Q113" s="220"/>
      <c r="R113" s="204"/>
    </row>
    <row r="114" spans="4:18" s="10" customFormat="1" ht="14.25" hidden="1" x14ac:dyDescent="0.2">
      <c r="D114" s="119"/>
      <c r="E114" s="119"/>
      <c r="I114" s="56"/>
      <c r="Q114" s="220"/>
      <c r="R114" s="204"/>
    </row>
    <row r="115" spans="4:18" s="10" customFormat="1" ht="14.25" hidden="1" x14ac:dyDescent="0.2">
      <c r="D115" s="119"/>
      <c r="E115" s="119"/>
      <c r="I115" s="56"/>
      <c r="Q115" s="220"/>
      <c r="R115" s="204"/>
    </row>
    <row r="116" spans="4:18" s="10" customFormat="1" ht="14.25" hidden="1" x14ac:dyDescent="0.2">
      <c r="D116" s="119"/>
      <c r="E116" s="119"/>
      <c r="I116" s="56"/>
      <c r="Q116" s="220"/>
      <c r="R116" s="204"/>
    </row>
    <row r="117" spans="4:18" s="10" customFormat="1" ht="14.25" hidden="1" x14ac:dyDescent="0.2">
      <c r="D117" s="119"/>
      <c r="E117" s="119"/>
      <c r="I117" s="56"/>
      <c r="Q117" s="220"/>
      <c r="R117" s="204"/>
    </row>
    <row r="118" spans="4:18" s="10" customFormat="1" ht="14.25" hidden="1" x14ac:dyDescent="0.2">
      <c r="D118" s="119"/>
      <c r="E118" s="119"/>
      <c r="I118" s="56"/>
      <c r="Q118" s="220"/>
      <c r="R118" s="204"/>
    </row>
    <row r="119" spans="4:18" s="10" customFormat="1" ht="14.25" hidden="1" x14ac:dyDescent="0.2">
      <c r="D119" s="119"/>
      <c r="E119" s="119"/>
      <c r="I119" s="56"/>
      <c r="Q119" s="220"/>
      <c r="R119" s="204"/>
    </row>
    <row r="120" spans="4:18" s="10" customFormat="1" ht="14.25" hidden="1" x14ac:dyDescent="0.2">
      <c r="D120" s="119"/>
      <c r="E120" s="119"/>
      <c r="I120" s="56"/>
      <c r="Q120" s="220"/>
      <c r="R120" s="204"/>
    </row>
    <row r="121" spans="4:18" s="10" customFormat="1" ht="14.25" hidden="1" x14ac:dyDescent="0.2">
      <c r="D121" s="119"/>
      <c r="E121" s="119"/>
      <c r="I121" s="56"/>
      <c r="Q121" s="220"/>
      <c r="R121" s="204"/>
    </row>
    <row r="122" spans="4:18" s="10" customFormat="1" ht="14.25" hidden="1" x14ac:dyDescent="0.2">
      <c r="D122" s="119"/>
      <c r="E122" s="119"/>
      <c r="I122" s="56"/>
      <c r="Q122" s="220"/>
      <c r="R122" s="204"/>
    </row>
    <row r="123" spans="4:18" s="10" customFormat="1" ht="14.25" hidden="1" x14ac:dyDescent="0.2">
      <c r="D123" s="119"/>
      <c r="E123" s="119"/>
      <c r="I123" s="56"/>
      <c r="Q123" s="220"/>
      <c r="R123" s="204"/>
    </row>
    <row r="124" spans="4:18" s="10" customFormat="1" ht="14.25" hidden="1" x14ac:dyDescent="0.2">
      <c r="D124" s="119"/>
      <c r="E124" s="119"/>
      <c r="I124" s="56"/>
      <c r="Q124" s="220"/>
      <c r="R124" s="204"/>
    </row>
    <row r="125" spans="4:18" s="10" customFormat="1" ht="14.25" hidden="1" x14ac:dyDescent="0.2">
      <c r="D125" s="119"/>
      <c r="E125" s="119"/>
      <c r="I125" s="56"/>
      <c r="Q125" s="220"/>
      <c r="R125" s="204"/>
    </row>
    <row r="126" spans="4:18" s="10" customFormat="1" ht="14.25" hidden="1" x14ac:dyDescent="0.2">
      <c r="D126" s="119"/>
      <c r="E126" s="119"/>
      <c r="I126" s="56"/>
      <c r="Q126" s="220"/>
      <c r="R126" s="204"/>
    </row>
    <row r="127" spans="4:18" s="10" customFormat="1" ht="14.25" hidden="1" x14ac:dyDescent="0.2">
      <c r="D127" s="119"/>
      <c r="E127" s="119"/>
      <c r="I127" s="56"/>
      <c r="Q127" s="220"/>
      <c r="R127" s="204"/>
    </row>
    <row r="128" spans="4:18" s="10" customFormat="1" ht="14.25" hidden="1" x14ac:dyDescent="0.2">
      <c r="D128" s="119"/>
      <c r="E128" s="119"/>
      <c r="I128" s="56"/>
      <c r="Q128" s="220"/>
      <c r="R128" s="204"/>
    </row>
    <row r="129" spans="4:18" s="10" customFormat="1" ht="14.25" hidden="1" x14ac:dyDescent="0.2">
      <c r="D129" s="119"/>
      <c r="E129" s="119"/>
      <c r="I129" s="56"/>
      <c r="Q129" s="220"/>
      <c r="R129" s="204"/>
    </row>
    <row r="130" spans="4:18" s="10" customFormat="1" ht="14.25" hidden="1" x14ac:dyDescent="0.2">
      <c r="D130" s="119"/>
      <c r="E130" s="119"/>
      <c r="I130" s="56"/>
      <c r="Q130" s="220"/>
      <c r="R130" s="204"/>
    </row>
    <row r="131" spans="4:18" s="10" customFormat="1" ht="14.25" hidden="1" x14ac:dyDescent="0.2">
      <c r="D131" s="119"/>
      <c r="E131" s="119"/>
      <c r="I131" s="56"/>
      <c r="Q131" s="220"/>
      <c r="R131" s="204"/>
    </row>
    <row r="132" spans="4:18" s="10" customFormat="1" ht="14.25" hidden="1" x14ac:dyDescent="0.2">
      <c r="D132" s="119"/>
      <c r="E132" s="119"/>
      <c r="I132" s="56"/>
      <c r="Q132" s="220"/>
      <c r="R132" s="204"/>
    </row>
    <row r="133" spans="4:18" s="10" customFormat="1" ht="14.25" hidden="1" x14ac:dyDescent="0.2">
      <c r="D133" s="119"/>
      <c r="E133" s="119"/>
      <c r="I133" s="56"/>
      <c r="Q133" s="220"/>
      <c r="R133" s="204"/>
    </row>
    <row r="134" spans="4:18" s="10" customFormat="1" ht="14.25" hidden="1" x14ac:dyDescent="0.2">
      <c r="D134" s="119"/>
      <c r="E134" s="119"/>
      <c r="I134" s="56"/>
      <c r="Q134" s="220"/>
      <c r="R134" s="204"/>
    </row>
    <row r="135" spans="4:18" s="10" customFormat="1" ht="14.25" hidden="1" x14ac:dyDescent="0.2">
      <c r="D135" s="119"/>
      <c r="E135" s="119"/>
      <c r="I135" s="56"/>
      <c r="Q135" s="220"/>
      <c r="R135" s="204"/>
    </row>
    <row r="136" spans="4:18" s="10" customFormat="1" ht="14.25" hidden="1" x14ac:dyDescent="0.2">
      <c r="D136" s="119"/>
      <c r="E136" s="119"/>
      <c r="I136" s="56"/>
      <c r="Q136" s="220"/>
      <c r="R136" s="204"/>
    </row>
    <row r="137" spans="4:18" s="10" customFormat="1" ht="14.25" hidden="1" x14ac:dyDescent="0.2">
      <c r="D137" s="119"/>
      <c r="E137" s="119"/>
      <c r="I137" s="56"/>
      <c r="Q137" s="220"/>
      <c r="R137" s="204"/>
    </row>
    <row r="138" spans="4:18" s="10" customFormat="1" ht="14.25" hidden="1" x14ac:dyDescent="0.2">
      <c r="D138" s="119"/>
      <c r="E138" s="119"/>
      <c r="I138" s="56"/>
      <c r="Q138" s="220"/>
      <c r="R138" s="204"/>
    </row>
    <row r="139" spans="4:18" s="10" customFormat="1" ht="14.25" hidden="1" x14ac:dyDescent="0.2">
      <c r="D139" s="119"/>
      <c r="E139" s="119"/>
      <c r="I139" s="56"/>
      <c r="Q139" s="220"/>
      <c r="R139" s="204"/>
    </row>
    <row r="140" spans="4:18" s="10" customFormat="1" ht="14.25" hidden="1" x14ac:dyDescent="0.2">
      <c r="D140" s="119"/>
      <c r="E140" s="119"/>
      <c r="I140" s="56"/>
      <c r="Q140" s="220"/>
      <c r="R140" s="204"/>
    </row>
    <row r="141" spans="4:18" s="10" customFormat="1" ht="14.25" hidden="1" x14ac:dyDescent="0.2">
      <c r="D141" s="119"/>
      <c r="E141" s="119"/>
      <c r="I141" s="56"/>
      <c r="Q141" s="220"/>
      <c r="R141" s="204"/>
    </row>
    <row r="142" spans="4:18" s="10" customFormat="1" ht="14.25" hidden="1" x14ac:dyDescent="0.2">
      <c r="D142" s="119"/>
      <c r="E142" s="119"/>
      <c r="I142" s="56"/>
      <c r="Q142" s="220"/>
      <c r="R142" s="204"/>
    </row>
    <row r="143" spans="4:18" s="10" customFormat="1" ht="14.25" hidden="1" x14ac:dyDescent="0.2">
      <c r="D143" s="119"/>
      <c r="E143" s="119"/>
      <c r="I143" s="56"/>
      <c r="Q143" s="220"/>
      <c r="R143" s="204"/>
    </row>
    <row r="144" spans="4:18" s="10" customFormat="1" ht="14.25" hidden="1" x14ac:dyDescent="0.2">
      <c r="D144" s="119"/>
      <c r="E144" s="119"/>
      <c r="I144" s="56"/>
      <c r="Q144" s="220"/>
      <c r="R144" s="204"/>
    </row>
    <row r="145" spans="4:18" s="10" customFormat="1" ht="14.25" hidden="1" x14ac:dyDescent="0.2">
      <c r="D145" s="119"/>
      <c r="E145" s="119"/>
      <c r="I145" s="56"/>
      <c r="Q145" s="220"/>
      <c r="R145" s="204"/>
    </row>
    <row r="146" spans="4:18" s="10" customFormat="1" ht="14.25" hidden="1" x14ac:dyDescent="0.2">
      <c r="D146" s="119"/>
      <c r="E146" s="119"/>
      <c r="I146" s="56"/>
      <c r="Q146" s="220"/>
      <c r="R146" s="204"/>
    </row>
    <row r="147" spans="4:18" s="10" customFormat="1" ht="14.25" hidden="1" x14ac:dyDescent="0.2">
      <c r="D147" s="119"/>
      <c r="E147" s="119"/>
      <c r="I147" s="56"/>
      <c r="Q147" s="220"/>
      <c r="R147" s="204"/>
    </row>
    <row r="148" spans="4:18" s="10" customFormat="1" ht="14.25" hidden="1" x14ac:dyDescent="0.2">
      <c r="D148" s="119"/>
      <c r="E148" s="119"/>
      <c r="I148" s="56"/>
      <c r="Q148" s="220"/>
      <c r="R148" s="204"/>
    </row>
    <row r="149" spans="4:18" s="10" customFormat="1" ht="14.25" hidden="1" x14ac:dyDescent="0.2">
      <c r="D149" s="119"/>
      <c r="E149" s="119"/>
      <c r="I149" s="56"/>
      <c r="Q149" s="220"/>
      <c r="R149" s="204"/>
    </row>
    <row r="150" spans="4:18" s="10" customFormat="1" ht="14.25" hidden="1" x14ac:dyDescent="0.2">
      <c r="D150" s="119"/>
      <c r="E150" s="119"/>
      <c r="I150" s="56"/>
      <c r="Q150" s="220"/>
      <c r="R150" s="204"/>
    </row>
    <row r="151" spans="4:18" s="10" customFormat="1" ht="14.25" hidden="1" x14ac:dyDescent="0.2">
      <c r="D151" s="119"/>
      <c r="E151" s="119"/>
      <c r="I151" s="56"/>
      <c r="Q151" s="220"/>
      <c r="R151" s="204"/>
    </row>
    <row r="152" spans="4:18" s="10" customFormat="1" ht="14.25" hidden="1" x14ac:dyDescent="0.2">
      <c r="D152" s="119"/>
      <c r="E152" s="119"/>
      <c r="I152" s="56"/>
      <c r="Q152" s="220"/>
      <c r="R152" s="204"/>
    </row>
    <row r="153" spans="4:18" s="10" customFormat="1" ht="14.25" hidden="1" x14ac:dyDescent="0.2">
      <c r="D153" s="119"/>
      <c r="E153" s="119"/>
      <c r="I153" s="56"/>
      <c r="Q153" s="220"/>
      <c r="R153" s="204"/>
    </row>
    <row r="154" spans="4:18" s="10" customFormat="1" ht="14.25" hidden="1" x14ac:dyDescent="0.2">
      <c r="D154" s="119"/>
      <c r="E154" s="119"/>
      <c r="I154" s="56"/>
      <c r="Q154" s="220"/>
      <c r="R154" s="204"/>
    </row>
    <row r="155" spans="4:18" s="10" customFormat="1" ht="14.25" hidden="1" x14ac:dyDescent="0.2">
      <c r="D155" s="119"/>
      <c r="E155" s="119"/>
      <c r="I155" s="56"/>
      <c r="Q155" s="220"/>
      <c r="R155" s="204"/>
    </row>
    <row r="156" spans="4:18" s="10" customFormat="1" ht="14.25" hidden="1" x14ac:dyDescent="0.2">
      <c r="D156" s="119"/>
      <c r="E156" s="119"/>
      <c r="I156" s="56"/>
      <c r="Q156" s="220"/>
      <c r="R156" s="204"/>
    </row>
    <row r="157" spans="4:18" s="10" customFormat="1" ht="14.25" hidden="1" x14ac:dyDescent="0.2">
      <c r="D157" s="119"/>
      <c r="E157" s="119"/>
      <c r="I157" s="56"/>
      <c r="Q157" s="220"/>
      <c r="R157" s="204"/>
    </row>
    <row r="158" spans="4:18" s="10" customFormat="1" ht="14.25" hidden="1" x14ac:dyDescent="0.2">
      <c r="D158" s="119"/>
      <c r="E158" s="119"/>
      <c r="I158" s="56"/>
      <c r="Q158" s="220"/>
      <c r="R158" s="204"/>
    </row>
    <row r="159" spans="4:18" s="10" customFormat="1" ht="15" hidden="1" customHeight="1" x14ac:dyDescent="0.2">
      <c r="D159" s="119"/>
      <c r="E159" s="119"/>
      <c r="I159" s="56"/>
      <c r="Q159" s="220"/>
      <c r="R159" s="204"/>
    </row>
    <row r="160" spans="4:18" s="10" customFormat="1" ht="15" hidden="1" customHeight="1" x14ac:dyDescent="0.2">
      <c r="D160" s="119"/>
      <c r="E160" s="119"/>
      <c r="I160" s="56"/>
      <c r="Q160" s="220"/>
      <c r="R160" s="204"/>
    </row>
    <row r="161" spans="4:18" s="10" customFormat="1" ht="15" hidden="1" customHeight="1" x14ac:dyDescent="0.2">
      <c r="D161" s="119"/>
      <c r="E161" s="119"/>
      <c r="I161" s="56"/>
      <c r="Q161" s="220"/>
      <c r="R161" s="204"/>
    </row>
    <row r="162" spans="4:18" s="10" customFormat="1" ht="15" hidden="1" customHeight="1" x14ac:dyDescent="0.2">
      <c r="D162" s="119"/>
      <c r="E162" s="119"/>
      <c r="I162" s="56"/>
      <c r="Q162" s="220"/>
      <c r="R162" s="204"/>
    </row>
    <row r="163" spans="4:18" s="10" customFormat="1" ht="15" hidden="1" customHeight="1" x14ac:dyDescent="0.2">
      <c r="D163" s="119"/>
      <c r="E163" s="119"/>
      <c r="I163" s="56"/>
      <c r="Q163" s="220"/>
      <c r="R163" s="204"/>
    </row>
    <row r="164" spans="4:18" s="10" customFormat="1" ht="15" hidden="1" customHeight="1" x14ac:dyDescent="0.2">
      <c r="D164" s="119"/>
      <c r="E164" s="119"/>
      <c r="I164" s="56"/>
      <c r="Q164" s="220"/>
      <c r="R164" s="204"/>
    </row>
    <row r="165" spans="4:18" s="10" customFormat="1" ht="15" hidden="1" customHeight="1" x14ac:dyDescent="0.2">
      <c r="D165" s="119"/>
      <c r="E165" s="119"/>
      <c r="I165" s="56"/>
      <c r="Q165" s="220"/>
      <c r="R165" s="204"/>
    </row>
    <row r="166" spans="4:18" s="10" customFormat="1" ht="15" hidden="1" customHeight="1" x14ac:dyDescent="0.2">
      <c r="D166" s="119"/>
      <c r="E166" s="119"/>
      <c r="I166" s="56"/>
      <c r="Q166" s="220"/>
      <c r="R166" s="204"/>
    </row>
    <row r="167" spans="4:18" s="10" customFormat="1" ht="15" hidden="1" customHeight="1" x14ac:dyDescent="0.2">
      <c r="D167" s="119"/>
      <c r="E167" s="119"/>
      <c r="I167" s="56"/>
      <c r="Q167" s="220"/>
      <c r="R167" s="204"/>
    </row>
    <row r="168" spans="4:18" s="10" customFormat="1" ht="15" hidden="1" customHeight="1" x14ac:dyDescent="0.2">
      <c r="D168" s="119"/>
      <c r="E168" s="119"/>
      <c r="I168" s="56"/>
      <c r="Q168" s="220"/>
      <c r="R168" s="204"/>
    </row>
    <row r="169" spans="4:18" s="10" customFormat="1" ht="15" hidden="1" customHeight="1" x14ac:dyDescent="0.2">
      <c r="D169" s="119"/>
      <c r="E169" s="119"/>
      <c r="I169" s="56"/>
      <c r="Q169" s="220"/>
      <c r="R169" s="204"/>
    </row>
    <row r="170" spans="4:18" s="10" customFormat="1" ht="15" hidden="1" customHeight="1" x14ac:dyDescent="0.2">
      <c r="D170" s="119"/>
      <c r="E170" s="119"/>
      <c r="I170" s="56"/>
      <c r="Q170" s="220"/>
      <c r="R170" s="204"/>
    </row>
    <row r="171" spans="4:18" s="10" customFormat="1" ht="15" hidden="1" customHeight="1" x14ac:dyDescent="0.2">
      <c r="D171" s="119"/>
      <c r="E171" s="119"/>
      <c r="I171" s="56"/>
      <c r="Q171" s="220"/>
      <c r="R171" s="204"/>
    </row>
    <row r="172" spans="4:18" s="10" customFormat="1" ht="15" hidden="1" customHeight="1" x14ac:dyDescent="0.2">
      <c r="D172" s="119"/>
      <c r="E172" s="119"/>
      <c r="I172" s="56"/>
      <c r="Q172" s="220"/>
      <c r="R172" s="204"/>
    </row>
    <row r="173" spans="4:18" s="10" customFormat="1" ht="15" hidden="1" customHeight="1" x14ac:dyDescent="0.2">
      <c r="D173" s="119"/>
      <c r="E173" s="119"/>
      <c r="I173" s="56"/>
      <c r="Q173" s="220"/>
      <c r="R173" s="204"/>
    </row>
    <row r="174" spans="4:18" s="10" customFormat="1" ht="15" hidden="1" customHeight="1" x14ac:dyDescent="0.2">
      <c r="D174" s="119"/>
      <c r="E174" s="119"/>
      <c r="I174" s="56"/>
      <c r="Q174" s="220"/>
      <c r="R174" s="204"/>
    </row>
    <row r="175" spans="4:18" s="10" customFormat="1" ht="15" hidden="1" customHeight="1" x14ac:dyDescent="0.2">
      <c r="D175" s="119"/>
      <c r="E175" s="119"/>
      <c r="I175" s="56"/>
      <c r="Q175" s="220"/>
      <c r="R175" s="204"/>
    </row>
    <row r="176" spans="4:18" s="10" customFormat="1" ht="15" hidden="1" customHeight="1" x14ac:dyDescent="0.2">
      <c r="D176" s="119"/>
      <c r="E176" s="119"/>
      <c r="I176" s="56"/>
      <c r="Q176" s="220"/>
      <c r="R176" s="204"/>
    </row>
    <row r="177" spans="4:18" s="10" customFormat="1" ht="15" hidden="1" customHeight="1" x14ac:dyDescent="0.2">
      <c r="D177" s="119"/>
      <c r="E177" s="119"/>
      <c r="I177" s="56"/>
      <c r="Q177" s="220"/>
      <c r="R177" s="204"/>
    </row>
    <row r="178" spans="4:18" ht="15" hidden="1" customHeight="1" x14ac:dyDescent="0.2"/>
    <row r="179" spans="4:18" ht="15" hidden="1" customHeight="1" x14ac:dyDescent="0.2"/>
    <row r="180" spans="4:18" ht="15" hidden="1" customHeight="1" x14ac:dyDescent="0.2"/>
    <row r="181" spans="4:18" ht="15" hidden="1" customHeight="1" x14ac:dyDescent="0.2"/>
    <row r="182" spans="4:18" ht="15" hidden="1" customHeight="1" x14ac:dyDescent="0.2"/>
    <row r="183" spans="4:18" ht="15" hidden="1" customHeight="1" x14ac:dyDescent="0.2"/>
    <row r="184" spans="4:18" ht="15" hidden="1" customHeight="1" x14ac:dyDescent="0.2"/>
    <row r="185" spans="4:18" ht="15" hidden="1" customHeight="1" x14ac:dyDescent="0.2"/>
    <row r="186" spans="4:18" ht="15" hidden="1" customHeight="1" x14ac:dyDescent="0.2"/>
    <row r="187" spans="4:18" ht="15" hidden="1" customHeight="1" x14ac:dyDescent="0.2"/>
    <row r="188" spans="4:18" ht="15" hidden="1" customHeight="1" x14ac:dyDescent="0.2"/>
    <row r="189" spans="4:18" ht="15" hidden="1" customHeight="1" x14ac:dyDescent="0.2"/>
    <row r="190" spans="4:18" ht="15" hidden="1" customHeight="1" x14ac:dyDescent="0.2"/>
    <row r="191" spans="4:18" ht="15" hidden="1" customHeight="1" x14ac:dyDescent="0.2"/>
    <row r="192" spans="4:18" ht="15" hidden="1" customHeight="1" x14ac:dyDescent="0.2"/>
    <row r="193" ht="15" hidden="1" customHeight="1" x14ac:dyDescent="0.2"/>
    <row r="194" ht="15" hidden="1" customHeight="1" x14ac:dyDescent="0.2"/>
    <row r="195" ht="15" hidden="1" customHeight="1" x14ac:dyDescent="0.2"/>
  </sheetData>
  <sheetProtection algorithmName="SHA-512" hashValue="dcUB3/Q55o0qJuAGyB0YT0QZtpQUG7pAfeslpdHnvOFwsUCYrLQfJA7TEWgAdwX3U/zkWlCIsfrKImDzMcRDAw==" saltValue="0MobddCaGtTH3j5TS3vhMQ==" spinCount="100000" sheet="1" selectLockedCells="1"/>
  <mergeCells count="163">
    <mergeCell ref="K18:L19"/>
    <mergeCell ref="B18:B19"/>
    <mergeCell ref="C18:C19"/>
    <mergeCell ref="D18:D19"/>
    <mergeCell ref="E18:E19"/>
    <mergeCell ref="F18:F19"/>
    <mergeCell ref="G18:H19"/>
    <mergeCell ref="E30:E31"/>
    <mergeCell ref="E32:E33"/>
    <mergeCell ref="E36:E37"/>
    <mergeCell ref="G34:H34"/>
    <mergeCell ref="G35:H35"/>
    <mergeCell ref="K34:L34"/>
    <mergeCell ref="K35:L35"/>
    <mergeCell ref="T22:U22"/>
    <mergeCell ref="T24:U24"/>
    <mergeCell ref="E26:E27"/>
    <mergeCell ref="E28:E29"/>
    <mergeCell ref="T34:U34"/>
    <mergeCell ref="M24:M25"/>
    <mergeCell ref="G15:H15"/>
    <mergeCell ref="J15:L15"/>
    <mergeCell ref="I66:J67"/>
    <mergeCell ref="K16:L17"/>
    <mergeCell ref="I16:J17"/>
    <mergeCell ref="G16:H17"/>
    <mergeCell ref="G36:H37"/>
    <mergeCell ref="G20:H21"/>
    <mergeCell ref="K42:L43"/>
    <mergeCell ref="I42:J43"/>
    <mergeCell ref="K52:L53"/>
    <mergeCell ref="G22:H23"/>
    <mergeCell ref="G24:H25"/>
    <mergeCell ref="G26:H27"/>
    <mergeCell ref="G28:H29"/>
    <mergeCell ref="G30:H31"/>
    <mergeCell ref="G32:H33"/>
    <mergeCell ref="K22:L23"/>
    <mergeCell ref="K24:L25"/>
    <mergeCell ref="K26:L27"/>
    <mergeCell ref="K28:L29"/>
    <mergeCell ref="K30:L31"/>
    <mergeCell ref="K32:L33"/>
    <mergeCell ref="K36:L37"/>
    <mergeCell ref="T58:U58"/>
    <mergeCell ref="K38:L38"/>
    <mergeCell ref="B40:J40"/>
    <mergeCell ref="F56:F57"/>
    <mergeCell ref="F58:F59"/>
    <mergeCell ref="B44:B47"/>
    <mergeCell ref="C44:C45"/>
    <mergeCell ref="G44:H45"/>
    <mergeCell ref="C46:C47"/>
    <mergeCell ref="F46:F47"/>
    <mergeCell ref="D44:D45"/>
    <mergeCell ref="D46:D47"/>
    <mergeCell ref="G46:H47"/>
    <mergeCell ref="E44:E45"/>
    <mergeCell ref="B42:B43"/>
    <mergeCell ref="G42:H43"/>
    <mergeCell ref="D42:D43"/>
    <mergeCell ref="E42:E43"/>
    <mergeCell ref="C42:C43"/>
    <mergeCell ref="K50:L50"/>
    <mergeCell ref="K41:L41"/>
    <mergeCell ref="K48:L48"/>
    <mergeCell ref="K49:L49"/>
    <mergeCell ref="F44:F45"/>
    <mergeCell ref="D36:D37"/>
    <mergeCell ref="E20:E21"/>
    <mergeCell ref="B12:L12"/>
    <mergeCell ref="B14:C14"/>
    <mergeCell ref="D16:D17"/>
    <mergeCell ref="E16:E17"/>
    <mergeCell ref="D20:D21"/>
    <mergeCell ref="D22:D23"/>
    <mergeCell ref="D24:D25"/>
    <mergeCell ref="D26:D27"/>
    <mergeCell ref="K20:L21"/>
    <mergeCell ref="B20:B37"/>
    <mergeCell ref="B16:B17"/>
    <mergeCell ref="F16:F17"/>
    <mergeCell ref="F20:F21"/>
    <mergeCell ref="F36:F37"/>
    <mergeCell ref="C36:C37"/>
    <mergeCell ref="C20:C21"/>
    <mergeCell ref="C16:C17"/>
    <mergeCell ref="D28:D29"/>
    <mergeCell ref="D30:D31"/>
    <mergeCell ref="D32:D33"/>
    <mergeCell ref="E22:E23"/>
    <mergeCell ref="E24:E25"/>
    <mergeCell ref="B66:B67"/>
    <mergeCell ref="B68:B71"/>
    <mergeCell ref="C70:C71"/>
    <mergeCell ref="G70:H71"/>
    <mergeCell ref="K51:L51"/>
    <mergeCell ref="K66:L67"/>
    <mergeCell ref="F70:F71"/>
    <mergeCell ref="F66:F67"/>
    <mergeCell ref="F68:F69"/>
    <mergeCell ref="F60:F61"/>
    <mergeCell ref="C56:C57"/>
    <mergeCell ref="G52:H53"/>
    <mergeCell ref="G54:H55"/>
    <mergeCell ref="G56:H57"/>
    <mergeCell ref="G58:H59"/>
    <mergeCell ref="B52:B53"/>
    <mergeCell ref="B54:B61"/>
    <mergeCell ref="C60:C61"/>
    <mergeCell ref="F52:F53"/>
    <mergeCell ref="F54:F55"/>
    <mergeCell ref="I52:J53"/>
    <mergeCell ref="C54:C55"/>
    <mergeCell ref="D52:D53"/>
    <mergeCell ref="V34:W34"/>
    <mergeCell ref="C68:C69"/>
    <mergeCell ref="C66:C67"/>
    <mergeCell ref="G66:H67"/>
    <mergeCell ref="G68:H69"/>
    <mergeCell ref="K39:L39"/>
    <mergeCell ref="K40:L40"/>
    <mergeCell ref="B64:C64"/>
    <mergeCell ref="C22:C23"/>
    <mergeCell ref="C24:C25"/>
    <mergeCell ref="C26:C27"/>
    <mergeCell ref="C28:C29"/>
    <mergeCell ref="C30:C31"/>
    <mergeCell ref="C32:C33"/>
    <mergeCell ref="F22:F23"/>
    <mergeCell ref="F24:F25"/>
    <mergeCell ref="F26:F27"/>
    <mergeCell ref="F28:F29"/>
    <mergeCell ref="F30:F31"/>
    <mergeCell ref="F32:F33"/>
    <mergeCell ref="F50:J50"/>
    <mergeCell ref="F64:J64"/>
    <mergeCell ref="C58:C59"/>
    <mergeCell ref="C52:C53"/>
    <mergeCell ref="F42:F43"/>
    <mergeCell ref="D68:D69"/>
    <mergeCell ref="D70:D71"/>
    <mergeCell ref="E68:E69"/>
    <mergeCell ref="E70:E71"/>
    <mergeCell ref="K46:L47"/>
    <mergeCell ref="K44:L45"/>
    <mergeCell ref="K54:L55"/>
    <mergeCell ref="K56:L57"/>
    <mergeCell ref="K58:L59"/>
    <mergeCell ref="K60:L61"/>
    <mergeCell ref="K68:L69"/>
    <mergeCell ref="K70:L71"/>
    <mergeCell ref="D56:D57"/>
    <mergeCell ref="D58:D59"/>
    <mergeCell ref="D60:D61"/>
    <mergeCell ref="E54:E55"/>
    <mergeCell ref="E56:E57"/>
    <mergeCell ref="E58:E59"/>
    <mergeCell ref="E60:E61"/>
    <mergeCell ref="D54:D55"/>
    <mergeCell ref="G60:H61"/>
    <mergeCell ref="E46:E47"/>
    <mergeCell ref="E52:E53"/>
  </mergeCells>
  <phoneticPr fontId="4" type="noConversion"/>
  <conditionalFormatting sqref="F18:F37">
    <cfRule type="containsText" dxfId="86" priority="36" operator="containsText" text="Ja">
      <formula>NOT(ISERROR(SEARCH("Ja",F18)))</formula>
    </cfRule>
  </conditionalFormatting>
  <conditionalFormatting sqref="F44:F47">
    <cfRule type="containsText" dxfId="85" priority="39" operator="containsText" text="Ja">
      <formula>NOT(ISERROR(SEARCH("Ja",F44)))</formula>
    </cfRule>
  </conditionalFormatting>
  <conditionalFormatting sqref="F54:F61">
    <cfRule type="containsText" dxfId="84" priority="38" operator="containsText" text="Ja">
      <formula>NOT(ISERROR(SEARCH("Ja",F54)))</formula>
    </cfRule>
  </conditionalFormatting>
  <conditionalFormatting sqref="F68:F71">
    <cfRule type="containsText" dxfId="83" priority="37" operator="containsText" text="Ja">
      <formula>NOT(ISERROR(SEARCH("Ja",F68)))</formula>
    </cfRule>
  </conditionalFormatting>
  <conditionalFormatting sqref="G18">
    <cfRule type="cellIs" dxfId="82" priority="22" operator="equal">
      <formula>"inkomplett"</formula>
    </cfRule>
    <cfRule type="cellIs" dxfId="81" priority="23" operator="equal">
      <formula>"nein"</formula>
    </cfRule>
    <cfRule type="cellIs" dxfId="80" priority="24" operator="equal">
      <formula>"ja"</formula>
    </cfRule>
    <cfRule type="cellIs" dxfId="79" priority="26" operator="equal">
      <formula>"inkomplett"</formula>
    </cfRule>
    <cfRule type="cellIs" dxfId="78" priority="27" operator="equal">
      <formula>"nein"</formula>
    </cfRule>
    <cfRule type="cellIs" dxfId="77" priority="28" operator="equal">
      <formula>"ja"</formula>
    </cfRule>
  </conditionalFormatting>
  <conditionalFormatting sqref="G20">
    <cfRule type="cellIs" dxfId="76" priority="101" operator="equal">
      <formula>"ja"</formula>
    </cfRule>
    <cfRule type="cellIs" dxfId="75" priority="100" operator="equal">
      <formula>"nein"</formula>
    </cfRule>
    <cfRule type="cellIs" dxfId="74" priority="99" operator="equal">
      <formula>"inkomplett"</formula>
    </cfRule>
    <cfRule type="cellIs" dxfId="73" priority="85" operator="equal">
      <formula>"ja"</formula>
    </cfRule>
    <cfRule type="cellIs" dxfId="72" priority="84" operator="equal">
      <formula>"nein"</formula>
    </cfRule>
    <cfRule type="cellIs" dxfId="71" priority="83" operator="equal">
      <formula>"inkomplett"</formula>
    </cfRule>
  </conditionalFormatting>
  <conditionalFormatting sqref="G22 G24 G26 G28 G30 G32">
    <cfRule type="cellIs" dxfId="70" priority="92" operator="equal">
      <formula>"ja"</formula>
    </cfRule>
    <cfRule type="cellIs" dxfId="69" priority="91" operator="equal">
      <formula>"nein"</formula>
    </cfRule>
    <cfRule type="cellIs" dxfId="68" priority="90" operator="equal">
      <formula>"inkomplett"</formula>
    </cfRule>
  </conditionalFormatting>
  <conditionalFormatting sqref="G34:G36">
    <cfRule type="cellIs" dxfId="67" priority="74" operator="equal">
      <formula>"ja"</formula>
    </cfRule>
    <cfRule type="cellIs" dxfId="66" priority="72" operator="equal">
      <formula>"inkomplett"</formula>
    </cfRule>
    <cfRule type="cellIs" dxfId="65" priority="73" operator="equal">
      <formula>"nein"</formula>
    </cfRule>
  </conditionalFormatting>
  <conditionalFormatting sqref="G44 G46">
    <cfRule type="cellIs" dxfId="64" priority="70" operator="equal">
      <formula>"ja"</formula>
    </cfRule>
    <cfRule type="cellIs" dxfId="63" priority="69" operator="equal">
      <formula>"nein"</formula>
    </cfRule>
    <cfRule type="cellIs" dxfId="62" priority="68" operator="equal">
      <formula>"inkomplett"</formula>
    </cfRule>
  </conditionalFormatting>
  <conditionalFormatting sqref="G54 G56 G58 G60">
    <cfRule type="cellIs" dxfId="61" priority="65" operator="equal">
      <formula>"nein"</formula>
    </cfRule>
    <cfRule type="cellIs" dxfId="60" priority="64" operator="equal">
      <formula>"inkomplett"</formula>
    </cfRule>
    <cfRule type="cellIs" dxfId="59" priority="66" operator="equal">
      <formula>"ja"</formula>
    </cfRule>
  </conditionalFormatting>
  <conditionalFormatting sqref="G68 G70">
    <cfRule type="cellIs" dxfId="58" priority="60" operator="equal">
      <formula>"inkomplett"</formula>
    </cfRule>
    <cfRule type="cellIs" dxfId="57" priority="61" operator="equal">
      <formula>"nein"</formula>
    </cfRule>
    <cfRule type="cellIs" dxfId="56" priority="62" operator="equal">
      <formula>"ja"</formula>
    </cfRule>
  </conditionalFormatting>
  <conditionalFormatting sqref="G18:H19">
    <cfRule type="expression" dxfId="55" priority="25">
      <formula>F18="Ja"</formula>
    </cfRule>
  </conditionalFormatting>
  <conditionalFormatting sqref="G20:H33">
    <cfRule type="expression" dxfId="54" priority="89">
      <formula>F20="Ja"</formula>
    </cfRule>
  </conditionalFormatting>
  <conditionalFormatting sqref="G34:H37">
    <cfRule type="expression" dxfId="53" priority="71">
      <formula>F34="Ja"</formula>
    </cfRule>
  </conditionalFormatting>
  <conditionalFormatting sqref="G44:H47">
    <cfRule type="expression" dxfId="52" priority="67">
      <formula>F44="Ja"</formula>
    </cfRule>
  </conditionalFormatting>
  <conditionalFormatting sqref="G54:H61">
    <cfRule type="expression" dxfId="51" priority="63">
      <formula>F54="Ja"</formula>
    </cfRule>
  </conditionalFormatting>
  <conditionalFormatting sqref="G68:H71">
    <cfRule type="expression" dxfId="50" priority="59">
      <formula>F68="Ja"</formula>
    </cfRule>
  </conditionalFormatting>
  <conditionalFormatting sqref="I20:I37">
    <cfRule type="expression" dxfId="49" priority="102">
      <formula>IF(H20="Anforderung nicht erfüllt",1,0)</formula>
    </cfRule>
  </conditionalFormatting>
  <conditionalFormatting sqref="I44:I47">
    <cfRule type="expression" dxfId="48" priority="109">
      <formula>IF(H44="Anforderung nicht erfüllt",1,0)</formula>
    </cfRule>
  </conditionalFormatting>
  <conditionalFormatting sqref="I54:I61 I65">
    <cfRule type="expression" dxfId="47" priority="105">
      <formula>IF(H54="Anforderung nicht erfüllt",1,0)</formula>
    </cfRule>
  </conditionalFormatting>
  <conditionalFormatting sqref="I68:I73">
    <cfRule type="expression" dxfId="46" priority="104">
      <formula>IF(H68="Anforderung nicht erfüllt",1,0)</formula>
    </cfRule>
  </conditionalFormatting>
  <conditionalFormatting sqref="J20:J37">
    <cfRule type="containsBlanks" dxfId="45" priority="149">
      <formula>LEN(TRIM(J20))=0</formula>
    </cfRule>
  </conditionalFormatting>
  <conditionalFormatting sqref="J44:J47">
    <cfRule type="containsBlanks" dxfId="44" priority="110">
      <formula>LEN(TRIM(J44))=0</formula>
    </cfRule>
  </conditionalFormatting>
  <conditionalFormatting sqref="J54:J61">
    <cfRule type="containsBlanks" dxfId="43" priority="106">
      <formula>LEN(TRIM(J54))=0</formula>
    </cfRule>
  </conditionalFormatting>
  <conditionalFormatting sqref="J68:J71">
    <cfRule type="containsBlanks" dxfId="42" priority="103">
      <formula>LEN(TRIM(J68))=0</formula>
    </cfRule>
  </conditionalFormatting>
  <conditionalFormatting sqref="K18">
    <cfRule type="cellIs" dxfId="41" priority="3" operator="equal">
      <formula>"ja"</formula>
    </cfRule>
    <cfRule type="cellIs" dxfId="40" priority="7" operator="equal">
      <formula>"ja"</formula>
    </cfRule>
    <cfRule type="cellIs" dxfId="39" priority="5" operator="equal">
      <formula>"inkomplett"</formula>
    </cfRule>
    <cfRule type="cellIs" dxfId="38" priority="6" operator="equal">
      <formula>"nein"</formula>
    </cfRule>
    <cfRule type="cellIs" dxfId="37" priority="2" operator="equal">
      <formula>"nein"</formula>
    </cfRule>
    <cfRule type="cellIs" dxfId="36" priority="1" operator="equal">
      <formula>"inkomplett"</formula>
    </cfRule>
  </conditionalFormatting>
  <conditionalFormatting sqref="K20">
    <cfRule type="cellIs" dxfId="35" priority="96" operator="equal">
      <formula>"inkomplett"</formula>
    </cfRule>
    <cfRule type="cellIs" dxfId="34" priority="97" operator="equal">
      <formula>"nein"</formula>
    </cfRule>
    <cfRule type="cellIs" dxfId="33" priority="98" operator="equal">
      <formula>"ja"</formula>
    </cfRule>
    <cfRule type="cellIs" dxfId="32" priority="82" operator="equal">
      <formula>"ja"</formula>
    </cfRule>
    <cfRule type="cellIs" dxfId="31" priority="81" operator="equal">
      <formula>"nein"</formula>
    </cfRule>
    <cfRule type="cellIs" dxfId="30" priority="80" operator="equal">
      <formula>"inkomplett"</formula>
    </cfRule>
  </conditionalFormatting>
  <conditionalFormatting sqref="K22 K24 K26 K28 K30 K32 K34 K36">
    <cfRule type="cellIs" dxfId="29" priority="93" operator="equal">
      <formula>"inkomplett"</formula>
    </cfRule>
    <cfRule type="cellIs" dxfId="28" priority="94" operator="equal">
      <formula>"nein"</formula>
    </cfRule>
    <cfRule type="cellIs" dxfId="27" priority="95" operator="equal">
      <formula>"ja"</formula>
    </cfRule>
  </conditionalFormatting>
  <conditionalFormatting sqref="K44 K46">
    <cfRule type="cellIs" dxfId="26" priority="58" operator="equal">
      <formula>"ja"</formula>
    </cfRule>
    <cfRule type="cellIs" dxfId="25" priority="57" operator="equal">
      <formula>"nein"</formula>
    </cfRule>
    <cfRule type="cellIs" dxfId="24" priority="56" operator="equal">
      <formula>"inkomplett"</formula>
    </cfRule>
  </conditionalFormatting>
  <conditionalFormatting sqref="K54 K56 K58 K60">
    <cfRule type="cellIs" dxfId="23" priority="52" operator="equal">
      <formula>"nein"</formula>
    </cfRule>
    <cfRule type="cellIs" dxfId="22" priority="51" operator="equal">
      <formula>"inkomplett"</formula>
    </cfRule>
    <cfRule type="cellIs" dxfId="21" priority="53" operator="equal">
      <formula>"ja"</formula>
    </cfRule>
  </conditionalFormatting>
  <conditionalFormatting sqref="K68 K70">
    <cfRule type="cellIs" dxfId="20" priority="46" operator="equal">
      <formula>"inkomplett"</formula>
    </cfRule>
    <cfRule type="cellIs" dxfId="19" priority="48" operator="equal">
      <formula>"ja"</formula>
    </cfRule>
    <cfRule type="cellIs" dxfId="18" priority="47" operator="equal">
      <formula>"nein"</formula>
    </cfRule>
  </conditionalFormatting>
  <conditionalFormatting sqref="K18:L19">
    <cfRule type="expression" dxfId="17" priority="4">
      <formula>F18="Ja"</formula>
    </cfRule>
  </conditionalFormatting>
  <conditionalFormatting sqref="K20:L33 K34:K35 K36:L37">
    <cfRule type="expression" dxfId="16" priority="88">
      <formula>F20="Ja"</formula>
    </cfRule>
  </conditionalFormatting>
  <conditionalFormatting sqref="K30:L31">
    <cfRule type="expression" dxfId="15" priority="87">
      <formula>$F$20:$F$37="Ja"</formula>
    </cfRule>
  </conditionalFormatting>
  <conditionalFormatting sqref="K44:L47">
    <cfRule type="expression" dxfId="14" priority="55">
      <formula>F44="Ja"</formula>
    </cfRule>
    <cfRule type="expression" dxfId="13" priority="54">
      <formula>$F$20:$F$37="Ja"</formula>
    </cfRule>
  </conditionalFormatting>
  <conditionalFormatting sqref="K54:L61">
    <cfRule type="expression" dxfId="12" priority="49">
      <formula>$F$20:$F$37="Ja"</formula>
    </cfRule>
    <cfRule type="expression" dxfId="11" priority="50">
      <formula>F54="Ja"</formula>
    </cfRule>
  </conditionalFormatting>
  <conditionalFormatting sqref="K68:L71">
    <cfRule type="expression" dxfId="10" priority="45">
      <formula>F68="Ja"</formula>
    </cfRule>
    <cfRule type="expression" dxfId="9" priority="44">
      <formula>$F$20:$F$37="Ja"</formula>
    </cfRule>
  </conditionalFormatting>
  <hyperlinks>
    <hyperlink ref="F74" location="Personal!A1" display="← Zurück " xr:uid="{00251E96-4433-407E-A0EC-498E1AA27ED2}"/>
    <hyperlink ref="I74" location="'Übersicht Bearbeitungsstand'!A1" display="zur Übersicht Bearbeitungsstand " xr:uid="{C2A0B63E-27A3-407C-9721-A03923066198}"/>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Brush" shapeId="26649" r:id="rId4">
          <objectPr defaultSize="0" autoPict="0" r:id="rId5">
            <anchor moveWithCells="1" sizeWithCells="1">
              <from>
                <xdr:col>1</xdr:col>
                <xdr:colOff>152400</xdr:colOff>
                <xdr:row>0</xdr:row>
                <xdr:rowOff>400050</xdr:rowOff>
              </from>
              <to>
                <xdr:col>3</xdr:col>
                <xdr:colOff>1190625</xdr:colOff>
                <xdr:row>7</xdr:row>
                <xdr:rowOff>180975</xdr:rowOff>
              </to>
            </anchor>
          </objectPr>
        </oleObject>
      </mc:Choice>
      <mc:Fallback>
        <oleObject progId="PBrush" shapeId="26649"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43" id="{F4A5CDEF-9F09-413A-A990-B12E6A1040D0}">
            <xm:f>versteckt!$A$25=FALSE</xm:f>
            <x14:dxf>
              <fill>
                <patternFill patternType="lightTrellis"/>
              </fill>
            </x14:dxf>
          </x14:cfRule>
          <xm:sqref>B42:L47</xm:sqref>
        </x14:conditionalFormatting>
        <x14:conditionalFormatting xmlns:xm="http://schemas.microsoft.com/office/excel/2006/main">
          <x14:cfRule type="expression" priority="42" id="{29374ABB-9EE5-412D-B6C2-010F8B85EC0A}">
            <xm:f>versteckt!$A$28=FALSE</xm:f>
            <x14:dxf>
              <fill>
                <patternFill patternType="lightTrellis"/>
              </fill>
            </x14:dxf>
          </x14:cfRule>
          <xm:sqref>B52:L61</xm:sqref>
        </x14:conditionalFormatting>
        <x14:conditionalFormatting xmlns:xm="http://schemas.microsoft.com/office/excel/2006/main">
          <x14:cfRule type="expression" priority="41" id="{51362966-8072-42E3-8582-CA249005AA97}">
            <xm:f>versteckt!$A$31=FALSE</xm:f>
            <x14:dxf>
              <fill>
                <patternFill patternType="lightTrellis"/>
              </fill>
            </x14:dxf>
          </x14:cfRule>
          <xm:sqref>B66:L71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3E60549D-8C6E-46A1-A462-B21307CF4CE4}">
          <x14:formula1>
            <xm:f>versteckt!#REF!</xm:f>
          </x14:formula1>
          <xm:sqref>J20:J37 J44:J47 J68:J71 J54:J61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11"/>
  <dimension ref="A1:J40"/>
  <sheetViews>
    <sheetView topLeftCell="A10" workbookViewId="0">
      <selection activeCell="D20" sqref="D20"/>
    </sheetView>
  </sheetViews>
  <sheetFormatPr baseColWidth="10" defaultRowHeight="15" x14ac:dyDescent="0.25"/>
  <cols>
    <col min="1" max="1" width="25.5703125" customWidth="1"/>
    <col min="2" max="2" width="11.42578125" customWidth="1"/>
    <col min="4" max="4" width="16.28515625" bestFit="1" customWidth="1"/>
    <col min="8" max="8" width="17" bestFit="1" customWidth="1"/>
  </cols>
  <sheetData>
    <row r="1" spans="1:10" x14ac:dyDescent="0.25">
      <c r="A1" s="74" t="s">
        <v>18</v>
      </c>
      <c r="B1" s="12"/>
      <c r="D1" s="75" t="s">
        <v>79</v>
      </c>
      <c r="J1" t="s">
        <v>380</v>
      </c>
    </row>
    <row r="2" spans="1:10" x14ac:dyDescent="0.25">
      <c r="A2" t="s">
        <v>99</v>
      </c>
    </row>
    <row r="3" spans="1:10" x14ac:dyDescent="0.25">
      <c r="A3" t="s">
        <v>155</v>
      </c>
      <c r="D3" t="s">
        <v>398</v>
      </c>
      <c r="J3" t="s">
        <v>155</v>
      </c>
    </row>
    <row r="4" spans="1:10" x14ac:dyDescent="0.25">
      <c r="D4" t="s">
        <v>234</v>
      </c>
      <c r="J4" t="s">
        <v>381</v>
      </c>
    </row>
    <row r="5" spans="1:10" x14ac:dyDescent="0.25">
      <c r="D5" t="s">
        <v>80</v>
      </c>
      <c r="J5" t="s">
        <v>382</v>
      </c>
    </row>
    <row r="6" spans="1:10" x14ac:dyDescent="0.25">
      <c r="A6" s="74" t="s">
        <v>227</v>
      </c>
      <c r="B6" s="12"/>
      <c r="D6" t="s">
        <v>48</v>
      </c>
      <c r="J6" t="s">
        <v>383</v>
      </c>
    </row>
    <row r="7" spans="1:10" x14ac:dyDescent="0.25">
      <c r="A7" s="12" t="s">
        <v>59</v>
      </c>
      <c r="B7" s="12"/>
    </row>
    <row r="8" spans="1:10" x14ac:dyDescent="0.25">
      <c r="A8" t="b">
        <v>0</v>
      </c>
      <c r="D8" t="s">
        <v>89</v>
      </c>
    </row>
    <row r="9" spans="1:10" x14ac:dyDescent="0.25">
      <c r="D9" t="s">
        <v>90</v>
      </c>
    </row>
    <row r="10" spans="1:10" x14ac:dyDescent="0.25">
      <c r="D10" t="s">
        <v>81</v>
      </c>
    </row>
    <row r="11" spans="1:10" x14ac:dyDescent="0.25">
      <c r="A11" s="12" t="s">
        <v>60</v>
      </c>
      <c r="B11" s="12"/>
      <c r="D11" t="s">
        <v>48</v>
      </c>
    </row>
    <row r="12" spans="1:10" x14ac:dyDescent="0.25">
      <c r="A12" t="b">
        <v>0</v>
      </c>
    </row>
    <row r="14" spans="1:10" x14ac:dyDescent="0.25">
      <c r="D14" t="s">
        <v>399</v>
      </c>
    </row>
    <row r="15" spans="1:10" x14ac:dyDescent="0.25">
      <c r="A15" s="12" t="s">
        <v>61</v>
      </c>
      <c r="B15" s="12"/>
      <c r="D15" t="s">
        <v>235</v>
      </c>
    </row>
    <row r="16" spans="1:10" x14ac:dyDescent="0.25">
      <c r="A16" t="b">
        <v>0</v>
      </c>
      <c r="D16" t="s">
        <v>236</v>
      </c>
    </row>
    <row r="17" spans="1:4" x14ac:dyDescent="0.25">
      <c r="D17" t="s">
        <v>237</v>
      </c>
    </row>
    <row r="18" spans="1:4" x14ac:dyDescent="0.25">
      <c r="D18" t="s">
        <v>238</v>
      </c>
    </row>
    <row r="19" spans="1:4" x14ac:dyDescent="0.25">
      <c r="D19" t="s">
        <v>239</v>
      </c>
    </row>
    <row r="20" spans="1:4" x14ac:dyDescent="0.25">
      <c r="D20" t="s">
        <v>400</v>
      </c>
    </row>
    <row r="21" spans="1:4" x14ac:dyDescent="0.25">
      <c r="D21" t="s">
        <v>129</v>
      </c>
    </row>
    <row r="22" spans="1:4" x14ac:dyDescent="0.25">
      <c r="B22" s="12"/>
      <c r="D22" t="s">
        <v>130</v>
      </c>
    </row>
    <row r="23" spans="1:4" x14ac:dyDescent="0.25">
      <c r="A23" s="74" t="s">
        <v>228</v>
      </c>
      <c r="B23" s="12"/>
      <c r="D23" t="s">
        <v>411</v>
      </c>
    </row>
    <row r="24" spans="1:4" x14ac:dyDescent="0.25">
      <c r="A24" s="12" t="s">
        <v>229</v>
      </c>
    </row>
    <row r="25" spans="1:4" x14ac:dyDescent="0.25">
      <c r="A25" t="b">
        <v>0</v>
      </c>
      <c r="D25" t="s">
        <v>91</v>
      </c>
    </row>
    <row r="26" spans="1:4" x14ac:dyDescent="0.25">
      <c r="D26" t="s">
        <v>92</v>
      </c>
    </row>
    <row r="27" spans="1:4" x14ac:dyDescent="0.25">
      <c r="A27" s="12" t="s">
        <v>230</v>
      </c>
    </row>
    <row r="28" spans="1:4" x14ac:dyDescent="0.25">
      <c r="A28" t="b">
        <v>0</v>
      </c>
    </row>
    <row r="30" spans="1:4" x14ac:dyDescent="0.25">
      <c r="A30" s="12" t="s">
        <v>231</v>
      </c>
      <c r="D30" s="75" t="s">
        <v>240</v>
      </c>
    </row>
    <row r="31" spans="1:4" x14ac:dyDescent="0.25">
      <c r="A31" t="b">
        <v>0</v>
      </c>
      <c r="D31" t="s">
        <v>241</v>
      </c>
    </row>
    <row r="32" spans="1:4" x14ac:dyDescent="0.25">
      <c r="D32" t="s">
        <v>242</v>
      </c>
    </row>
    <row r="33" spans="1:4" x14ac:dyDescent="0.25">
      <c r="D33" t="s">
        <v>243</v>
      </c>
    </row>
    <row r="34" spans="1:4" x14ac:dyDescent="0.25">
      <c r="A34" s="74" t="s">
        <v>93</v>
      </c>
      <c r="B34" s="12"/>
      <c r="D34" t="s">
        <v>48</v>
      </c>
    </row>
    <row r="36" spans="1:4" x14ac:dyDescent="0.25">
      <c r="A36" t="s">
        <v>27</v>
      </c>
    </row>
    <row r="37" spans="1:4" x14ac:dyDescent="0.25">
      <c r="A37" t="s">
        <v>94</v>
      </c>
    </row>
    <row r="38" spans="1:4" x14ac:dyDescent="0.25">
      <c r="A38" t="s">
        <v>95</v>
      </c>
    </row>
    <row r="39" spans="1:4" x14ac:dyDescent="0.25">
      <c r="A39" t="s">
        <v>28</v>
      </c>
      <c r="D39" t="s">
        <v>244</v>
      </c>
    </row>
    <row r="40" spans="1:4" x14ac:dyDescent="0.25">
      <c r="D40" t="s">
        <v>245</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CC86C-4A40-4CD3-A446-7C55B6ABBD7E}">
  <dimension ref="A1:P2"/>
  <sheetViews>
    <sheetView zoomScale="70" zoomScaleNormal="70" workbookViewId="0">
      <selection activeCell="E19" sqref="E19"/>
    </sheetView>
  </sheetViews>
  <sheetFormatPr baseColWidth="10" defaultColWidth="11.42578125" defaultRowHeight="14.25" x14ac:dyDescent="0.2"/>
  <cols>
    <col min="1" max="1" width="16.28515625" style="21" bestFit="1" customWidth="1"/>
    <col min="2" max="2" width="15.7109375" style="21" customWidth="1"/>
    <col min="3" max="3" width="46.140625" style="21" customWidth="1"/>
    <col min="4" max="6" width="15.7109375" style="21" customWidth="1"/>
    <col min="7" max="7" width="22.42578125" style="21" customWidth="1"/>
    <col min="8" max="8" width="19.7109375" style="21" customWidth="1"/>
    <col min="9" max="9" width="21.5703125" style="21" customWidth="1"/>
    <col min="10" max="10" width="23.28515625" style="21" customWidth="1"/>
    <col min="11" max="11" width="28.140625" style="21" customWidth="1"/>
    <col min="12" max="13" width="22" style="21" customWidth="1"/>
    <col min="14" max="14" width="25.7109375" style="21" customWidth="1"/>
    <col min="15" max="15" width="33.5703125" style="21" customWidth="1"/>
    <col min="16" max="16" width="20.85546875" style="21" customWidth="1"/>
    <col min="17" max="16384" width="11.42578125" style="21"/>
  </cols>
  <sheetData>
    <row r="1" spans="1:16" s="86" customFormat="1" ht="87.75" customHeight="1" x14ac:dyDescent="0.25">
      <c r="A1" s="190" t="s">
        <v>49</v>
      </c>
      <c r="B1" s="191" t="s">
        <v>221</v>
      </c>
      <c r="C1" s="191" t="s">
        <v>2</v>
      </c>
      <c r="D1" s="191" t="s">
        <v>96</v>
      </c>
      <c r="E1" s="191" t="s">
        <v>233</v>
      </c>
      <c r="F1" s="191" t="s">
        <v>5</v>
      </c>
      <c r="G1" s="191" t="s">
        <v>222</v>
      </c>
      <c r="H1" s="191" t="s">
        <v>222</v>
      </c>
      <c r="I1" s="191" t="s">
        <v>222</v>
      </c>
      <c r="J1" s="191" t="s">
        <v>223</v>
      </c>
      <c r="K1" s="191" t="s">
        <v>224</v>
      </c>
      <c r="L1" s="191" t="s">
        <v>225</v>
      </c>
      <c r="M1" s="191" t="s">
        <v>226</v>
      </c>
      <c r="N1" s="191" t="s">
        <v>63</v>
      </c>
      <c r="O1" s="191" t="s">
        <v>64</v>
      </c>
      <c r="P1" s="191" t="s">
        <v>232</v>
      </c>
    </row>
    <row r="2" spans="1:16" ht="72.75" customHeight="1" x14ac:dyDescent="0.2">
      <c r="A2" s="163" t="str">
        <f>Deckblatt!A40</f>
        <v>Stand: -P1 (240828)</v>
      </c>
      <c r="B2" s="83" t="str">
        <f>IF('Allgemeine Angaben'!D17="","",'Allgemeine Angaben'!D17)</f>
        <v/>
      </c>
      <c r="C2" s="83" t="str">
        <f>IF('Allgemeine Angaben'!C19="","",'Allgemeine Angaben'!C19)</f>
        <v/>
      </c>
      <c r="D2" s="83" t="str">
        <f>IF('Allgemeine Angaben'!C27="","",'Allgemeine Angaben'!C27)</f>
        <v/>
      </c>
      <c r="E2" s="83" t="str">
        <f>IF('Allgemeine Angaben'!C42="","",'Allgemeine Angaben'!C42)</f>
        <v/>
      </c>
      <c r="F2" s="83" t="str">
        <f>IF('Allgemeine Angaben'!C41="","",'Allgemeine Angaben'!C41)</f>
        <v/>
      </c>
      <c r="G2" s="83" t="str">
        <f>IF(versteckt!A25=FALSE,"", "Multimodal-nichtoperative Komplexbehandlung des Bewegungssystems")</f>
        <v/>
      </c>
      <c r="H2" s="83" t="str">
        <f>IF(versteckt!A28=FALSE,"", "Multimodale Schmerztherapie des Bewegungssystems")</f>
        <v/>
      </c>
      <c r="I2" s="83" t="str">
        <f>IF(versteckt!A31=FALSE,"","Rheumatologische Komplexbehandlung")</f>
        <v/>
      </c>
      <c r="J2" s="83" t="str">
        <f>IF('Allgemeine Angaben'!E58="","",'Allgemeine Angaben'!E58)</f>
        <v/>
      </c>
      <c r="K2" s="83" t="str">
        <f>IF('Allgemeine Angaben'!E59="","",'Allgemeine Angaben'!E59)</f>
        <v/>
      </c>
      <c r="L2" s="83" t="str">
        <f>IF('Allgemeine Angaben'!E60="","",'Allgemeine Angaben'!E60)</f>
        <v/>
      </c>
      <c r="M2" s="83" t="str">
        <f>IF('Allgemeine Angaben'!E61="","",'Allgemeine Angaben'!E61)</f>
        <v/>
      </c>
      <c r="N2" s="83" t="str">
        <f>IF('Allgemeine Angaben'!E62="","",'Allgemeine Angaben'!E62)</f>
        <v/>
      </c>
      <c r="O2" s="83" t="str">
        <f>IF('Allgemeine Angaben'!E63="","",'Allgemeine Angaben'!E63)</f>
        <v/>
      </c>
      <c r="P2" s="79" t="str">
        <f>IF('Allgemeine Angaben'!E64="","",'Allgemeine Angaben'!E64)</f>
        <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3268D-2624-46DC-B8C2-F061E4E2ED27}">
  <dimension ref="A1:AJ36"/>
  <sheetViews>
    <sheetView zoomScale="70" zoomScaleNormal="70" workbookViewId="0">
      <selection activeCell="K22" sqref="K22"/>
    </sheetView>
  </sheetViews>
  <sheetFormatPr baseColWidth="10" defaultColWidth="11.42578125" defaultRowHeight="14.25" x14ac:dyDescent="0.2"/>
  <cols>
    <col min="1" max="2" width="11.42578125" style="21"/>
    <col min="3" max="3" width="26.85546875" style="21" customWidth="1"/>
    <col min="4" max="4" width="23.85546875" style="21" customWidth="1"/>
    <col min="5" max="5" width="20.42578125" style="21" customWidth="1"/>
    <col min="6" max="6" width="24.28515625" style="21" customWidth="1"/>
    <col min="7" max="7" width="26.5703125" style="21" customWidth="1"/>
    <col min="8" max="8" width="19.7109375" style="21" customWidth="1"/>
    <col min="9" max="9" width="16" style="21" customWidth="1"/>
    <col min="10" max="10" width="19.85546875" style="21" customWidth="1"/>
    <col min="11" max="11" width="30.85546875" style="21" customWidth="1"/>
    <col min="12" max="12" width="29.140625" style="21" customWidth="1"/>
    <col min="13" max="13" width="22" style="21" customWidth="1"/>
    <col min="14" max="15" width="29.7109375" style="21" customWidth="1"/>
    <col min="16" max="16" width="24.85546875" style="21" customWidth="1"/>
    <col min="17" max="17" width="20.140625" style="21" customWidth="1"/>
    <col min="18" max="18" width="29" style="21" customWidth="1"/>
    <col min="19" max="19" width="31.5703125" style="21" customWidth="1"/>
    <col min="20" max="20" width="38.85546875" style="21" customWidth="1"/>
    <col min="21" max="21" width="33.140625" style="21" customWidth="1"/>
    <col min="22" max="16384" width="11.42578125" style="21"/>
  </cols>
  <sheetData>
    <row r="1" spans="1:21" s="192" customFormat="1" ht="75" x14ac:dyDescent="0.2">
      <c r="A1" s="79" t="s">
        <v>204</v>
      </c>
      <c r="B1" s="79" t="s">
        <v>46</v>
      </c>
      <c r="C1" s="79" t="s">
        <v>203</v>
      </c>
      <c r="D1" s="181" t="s">
        <v>7</v>
      </c>
      <c r="E1" s="181" t="s">
        <v>114</v>
      </c>
      <c r="F1" s="181" t="s">
        <v>79</v>
      </c>
      <c r="G1" s="181" t="s">
        <v>84</v>
      </c>
      <c r="H1" s="181" t="s">
        <v>82</v>
      </c>
      <c r="I1" s="181" t="s">
        <v>392</v>
      </c>
      <c r="J1" s="181" t="s">
        <v>115</v>
      </c>
      <c r="K1" s="181" t="s">
        <v>246</v>
      </c>
      <c r="L1" s="181" t="s">
        <v>248</v>
      </c>
      <c r="M1" s="181" t="s">
        <v>156</v>
      </c>
      <c r="N1" s="181" t="s">
        <v>115</v>
      </c>
      <c r="O1" s="181" t="s">
        <v>391</v>
      </c>
      <c r="P1" s="181" t="s">
        <v>158</v>
      </c>
      <c r="Q1" s="181" t="s">
        <v>120</v>
      </c>
      <c r="R1" s="181" t="s">
        <v>123</v>
      </c>
      <c r="S1" s="181" t="s">
        <v>120</v>
      </c>
      <c r="T1" s="181" t="s">
        <v>128</v>
      </c>
      <c r="U1" s="181" t="s">
        <v>156</v>
      </c>
    </row>
    <row r="2" spans="1:21" x14ac:dyDescent="0.2">
      <c r="A2" s="77">
        <v>1</v>
      </c>
      <c r="B2" s="77" t="str">
        <f>IF('Allgemeine Angaben'!D17="","",'Allgemeine Angaben'!D17)</f>
        <v/>
      </c>
      <c r="C2" s="77" t="str">
        <f>IF('Allgemeine Angaben'!C19="","",'Allgemeine Angaben'!C19)</f>
        <v/>
      </c>
      <c r="D2" s="81" t="str">
        <f>IF(Personal!B16="", "", Personal!B16)</f>
        <v/>
      </c>
      <c r="E2" s="81" t="str">
        <f>IF(Personal!B17="", "", Personal!B17)</f>
        <v/>
      </c>
      <c r="F2" s="81" t="str">
        <f>IF(Personal!B18="", "", Personal!B18)</f>
        <v/>
      </c>
      <c r="G2" s="81" t="str">
        <f>IF(Personal!B19="", "", Personal!B19)</f>
        <v/>
      </c>
      <c r="H2" s="81" t="str">
        <f>IF(Personal!B24="", "", Personal!B24)</f>
        <v/>
      </c>
      <c r="I2" s="81" t="str">
        <f>IF(Personal!B25="", "", Personal!B25)</f>
        <v/>
      </c>
      <c r="J2" s="81" t="str">
        <f>IF(Personal!B26="", "", Personal!B26)</f>
        <v/>
      </c>
      <c r="K2" s="81" t="str">
        <f>IF(Personal!B29="", "", Personal!B29)</f>
        <v/>
      </c>
      <c r="L2" s="81" t="str">
        <f>IF(Personal!B30="", "", Personal!B30)</f>
        <v/>
      </c>
      <c r="M2" s="81" t="str">
        <f>IF(Personal!B31="", "", Personal!B31)</f>
        <v/>
      </c>
      <c r="N2" s="81" t="e">
        <f>IF(Personal!#REF!="", "", Personal!#REF!)</f>
        <v>#REF!</v>
      </c>
      <c r="O2" s="81" t="str">
        <f>IF(Personal!C28="", "", Personal!C28)</f>
        <v/>
      </c>
      <c r="P2" s="81" t="str">
        <f>IF(Personal!B44="", "", Personal!B44)</f>
        <v/>
      </c>
      <c r="Q2" s="81" t="str">
        <f>IF(Personal!B45="", "", Personal!B45)</f>
        <v/>
      </c>
      <c r="R2" s="81" t="str">
        <f>IF(Personal!B57="", "", Personal!B57)</f>
        <v/>
      </c>
      <c r="S2" s="81" t="str">
        <f>IF(Personal!B58="", "", Personal!B58)</f>
        <v/>
      </c>
      <c r="T2" s="81" t="str">
        <f>IF(Personal!B69="", "", Personal!B69)</f>
        <v/>
      </c>
      <c r="U2" s="81" t="str">
        <f>IF(Personal!B70="", "", Personal!B70)</f>
        <v/>
      </c>
    </row>
    <row r="3" spans="1:21" x14ac:dyDescent="0.2">
      <c r="A3" s="77">
        <v>2</v>
      </c>
      <c r="B3" s="77" t="str">
        <f>IF('Allgemeine Angaben'!D17="","",'Allgemeine Angaben'!D17)</f>
        <v/>
      </c>
      <c r="C3" s="77" t="str">
        <f>IF('Allgemeine Angaben'!C19="","",'Allgemeine Angaben'!C19)</f>
        <v/>
      </c>
      <c r="D3" s="81" t="str">
        <f>IF(Personal!C16="", "", Personal!C16)</f>
        <v/>
      </c>
      <c r="E3" s="81" t="str">
        <f>IF(Personal!C17="", "", Personal!C17)</f>
        <v/>
      </c>
      <c r="F3" s="81" t="str">
        <f>IF(Personal!C18="", "", Personal!C18)</f>
        <v/>
      </c>
      <c r="G3" s="81" t="str">
        <f>IF(Personal!C19="", "", Personal!C19)</f>
        <v/>
      </c>
      <c r="H3" s="81" t="str">
        <f>IF(Personal!C24="", "", Personal!C24)</f>
        <v/>
      </c>
      <c r="I3" s="81" t="str">
        <f>IF(Personal!C25="", "", Personal!C25)</f>
        <v/>
      </c>
      <c r="J3" s="81" t="str">
        <f>IF(Personal!C26="", "", Personal!C26)</f>
        <v/>
      </c>
      <c r="K3" s="81" t="str">
        <f>IF(Personal!C29="", "", Personal!C29)</f>
        <v/>
      </c>
      <c r="L3" s="81" t="str">
        <f>IF(Personal!C30="", "", Personal!C30)</f>
        <v/>
      </c>
      <c r="M3" s="81" t="str">
        <f>IF(Personal!C31="", "", Personal!C31)</f>
        <v/>
      </c>
      <c r="N3" s="81" t="e">
        <f>IF(Personal!#REF!="", "", Personal!#REF!)</f>
        <v>#REF!</v>
      </c>
      <c r="O3" s="81" t="str">
        <f>IF(Personal!D28="", "", Personal!D28)</f>
        <v/>
      </c>
      <c r="P3" s="81" t="str">
        <f>IF(Personal!C44="", "", Personal!C44)</f>
        <v/>
      </c>
      <c r="Q3" s="81" t="str">
        <f>IF(Personal!C45="", "", Personal!C45)</f>
        <v/>
      </c>
      <c r="R3" s="81" t="str">
        <f>IF(Personal!C57="", "", Personal!C57)</f>
        <v/>
      </c>
      <c r="S3" s="81" t="str">
        <f>IF(Personal!C58="", "", Personal!C58)</f>
        <v/>
      </c>
      <c r="T3" s="81" t="str">
        <f>IF(Personal!C69="", "", Personal!C69)</f>
        <v/>
      </c>
      <c r="U3" s="81" t="str">
        <f>IF(Personal!C70="", "", Personal!C70)</f>
        <v/>
      </c>
    </row>
    <row r="4" spans="1:21" x14ac:dyDescent="0.2">
      <c r="A4" s="77">
        <v>3</v>
      </c>
      <c r="B4" s="77" t="str">
        <f>IF('Allgemeine Angaben'!D17="","",'Allgemeine Angaben'!D17)</f>
        <v/>
      </c>
      <c r="C4" s="77" t="str">
        <f>IF('Allgemeine Angaben'!C19="","",'Allgemeine Angaben'!C19)</f>
        <v/>
      </c>
      <c r="D4" s="81" t="str">
        <f>IF(Personal!D16="", "", Personal!D16)</f>
        <v/>
      </c>
      <c r="E4" s="81" t="str">
        <f>IF(Personal!D17="", "", Personal!D17)</f>
        <v/>
      </c>
      <c r="F4" s="81" t="str">
        <f>IF(Personal!D18="", "", Personal!D18)</f>
        <v/>
      </c>
      <c r="G4" s="81" t="str">
        <f>IF(Personal!D19="", "", Personal!D19)</f>
        <v/>
      </c>
      <c r="H4" s="81" t="str">
        <f>IF(Personal!D24="", "", Personal!D24)</f>
        <v/>
      </c>
      <c r="I4" s="81" t="str">
        <f>IF(Personal!D25="", "", Personal!D25)</f>
        <v/>
      </c>
      <c r="J4" s="81" t="str">
        <f>IF(Personal!D26="", "", Personal!D26)</f>
        <v/>
      </c>
      <c r="K4" s="81" t="str">
        <f>IF(Personal!D29="", "", Personal!D29)</f>
        <v/>
      </c>
      <c r="L4" s="81" t="str">
        <f>IF(Personal!D30="", "", Personal!D30)</f>
        <v/>
      </c>
      <c r="M4" s="81" t="str">
        <f>IF(Personal!D31="", "", Personal!D31)</f>
        <v/>
      </c>
      <c r="N4" s="81" t="e">
        <f>IF(Personal!#REF!="", "", Personal!#REF!)</f>
        <v>#REF!</v>
      </c>
      <c r="O4" s="81" t="str">
        <f>IF(Personal!E28="", "", Personal!E28)</f>
        <v/>
      </c>
      <c r="P4" s="81" t="str">
        <f>IF(Personal!D44="", "", Personal!D44)</f>
        <v/>
      </c>
      <c r="Q4" s="81" t="str">
        <f>IF(Personal!D45="", "", Personal!D45)</f>
        <v/>
      </c>
      <c r="R4" s="81" t="str">
        <f>IF(Personal!D57="", "", Personal!D57)</f>
        <v/>
      </c>
      <c r="S4" s="81" t="str">
        <f>IF(Personal!D58="", "", Personal!D58)</f>
        <v/>
      </c>
      <c r="T4" s="81" t="str">
        <f>IF(Personal!D69="", "", Personal!D69)</f>
        <v/>
      </c>
      <c r="U4" s="81" t="str">
        <f>IF(Personal!D70="", "", Personal!D70)</f>
        <v/>
      </c>
    </row>
    <row r="5" spans="1:21" x14ac:dyDescent="0.2">
      <c r="A5" s="77">
        <v>4</v>
      </c>
      <c r="B5" s="77" t="str">
        <f>IF('Allgemeine Angaben'!D17="","",'Allgemeine Angaben'!D17)</f>
        <v/>
      </c>
      <c r="C5" s="77" t="str">
        <f>IF('Allgemeine Angaben'!C19="","",'Allgemeine Angaben'!C19)</f>
        <v/>
      </c>
      <c r="D5" s="81" t="str">
        <f>IF(Personal!E16="", "", Personal!E16)</f>
        <v/>
      </c>
      <c r="E5" s="81" t="str">
        <f>IF(Personal!E17="", "", Personal!E17)</f>
        <v/>
      </c>
      <c r="F5" s="81" t="str">
        <f>IF(Personal!E18="", "", Personal!E18)</f>
        <v/>
      </c>
      <c r="G5" s="81" t="str">
        <f>IF(Personal!E19="", "", Personal!E19)</f>
        <v/>
      </c>
      <c r="H5" s="81" t="str">
        <f>IF(Personal!E24="", "", Personal!E24)</f>
        <v/>
      </c>
      <c r="I5" s="81" t="str">
        <f>IF(Personal!E25="", "", Personal!E25)</f>
        <v/>
      </c>
      <c r="J5" s="81" t="str">
        <f>IF(Personal!E26="", "", Personal!E26)</f>
        <v/>
      </c>
      <c r="K5" s="81" t="str">
        <f>IF(Personal!E29="", "", Personal!E29)</f>
        <v/>
      </c>
      <c r="L5" s="81" t="str">
        <f>IF(Personal!E30="", "", Personal!E30)</f>
        <v/>
      </c>
      <c r="M5" s="81" t="str">
        <f>IF(Personal!E31="", "", Personal!E31)</f>
        <v/>
      </c>
      <c r="N5" s="81" t="e">
        <f>IF(Personal!#REF!="", "", Personal!#REF!)</f>
        <v>#REF!</v>
      </c>
      <c r="O5" s="81" t="str">
        <f>IF(Personal!F28="", "", Personal!F28)</f>
        <v/>
      </c>
      <c r="P5" s="81" t="str">
        <f>IF(Personal!E44="", "", Personal!E44)</f>
        <v/>
      </c>
      <c r="Q5" s="81" t="str">
        <f>IF(Personal!E45="", "", Personal!E45)</f>
        <v/>
      </c>
      <c r="R5" s="81" t="str">
        <f>IF(Personal!E57="", "", Personal!E57)</f>
        <v/>
      </c>
      <c r="S5" s="81" t="str">
        <f>IF(Personal!E58="", "", Personal!E58)</f>
        <v/>
      </c>
      <c r="T5" s="81" t="str">
        <f>IF(Personal!E69="", "", Personal!E69)</f>
        <v/>
      </c>
      <c r="U5" s="81" t="str">
        <f>IF(Personal!E70="", "", Personal!E70)</f>
        <v/>
      </c>
    </row>
    <row r="6" spans="1:21" x14ac:dyDescent="0.2">
      <c r="A6" s="77">
        <v>5</v>
      </c>
      <c r="B6" s="77" t="str">
        <f>IF('Allgemeine Angaben'!D17="","",'Allgemeine Angaben'!D17)</f>
        <v/>
      </c>
      <c r="C6" s="77" t="str">
        <f>IF('Allgemeine Angaben'!C19="","",'Allgemeine Angaben'!C19)</f>
        <v/>
      </c>
      <c r="D6" s="81" t="str">
        <f>IF(Personal!F16="", "", Personal!F16)</f>
        <v/>
      </c>
      <c r="E6" s="81" t="str">
        <f>IF(Personal!F17="", "", Personal!F17)</f>
        <v/>
      </c>
      <c r="F6" s="81" t="str">
        <f>IF(Personal!F18="", "", Personal!F18)</f>
        <v/>
      </c>
      <c r="G6" s="81" t="str">
        <f>IF(Personal!F19="", "", Personal!F19)</f>
        <v/>
      </c>
      <c r="H6" s="81" t="str">
        <f>IF(Personal!F24="", "", Personal!F24)</f>
        <v/>
      </c>
      <c r="I6" s="81" t="str">
        <f>IF(Personal!F25="", "", Personal!F25)</f>
        <v/>
      </c>
      <c r="J6" s="81" t="str">
        <f>IF(Personal!F26="", "", Personal!F26)</f>
        <v/>
      </c>
      <c r="K6" s="81" t="str">
        <f>IF(Personal!F29="", "", Personal!F29)</f>
        <v/>
      </c>
      <c r="L6" s="81" t="str">
        <f>IF(Personal!F30="", "", Personal!F30)</f>
        <v/>
      </c>
      <c r="M6" s="81" t="str">
        <f>IF(Personal!F31="", "", Personal!F31)</f>
        <v/>
      </c>
      <c r="N6" s="81" t="e">
        <f>IF(Personal!#REF!="", "", Personal!#REF!)</f>
        <v>#REF!</v>
      </c>
      <c r="O6" s="81" t="str">
        <f>IF(Personal!G28="", "", Personal!G28)</f>
        <v/>
      </c>
      <c r="P6" s="81" t="str">
        <f>IF(Personal!F44="", "", Personal!F44)</f>
        <v/>
      </c>
      <c r="Q6" s="81" t="str">
        <f>IF(Personal!F45="", "", Personal!F45)</f>
        <v/>
      </c>
      <c r="R6" s="81" t="str">
        <f>IF(Personal!F57="", "", Personal!F57)</f>
        <v/>
      </c>
      <c r="S6" s="81" t="str">
        <f>IF(Personal!F58="", "", Personal!F58)</f>
        <v/>
      </c>
      <c r="T6" s="81" t="str">
        <f>IF(Personal!F69="", "", Personal!F69)</f>
        <v/>
      </c>
      <c r="U6" s="81" t="str">
        <f>IF(Personal!F70="", "", Personal!F70)</f>
        <v/>
      </c>
    </row>
    <row r="7" spans="1:21" x14ac:dyDescent="0.2">
      <c r="A7" s="77">
        <v>6</v>
      </c>
      <c r="B7" s="77" t="str">
        <f>IF('Allgemeine Angaben'!D17="","",'Allgemeine Angaben'!D17)</f>
        <v/>
      </c>
      <c r="C7" s="77" t="str">
        <f>IF('Allgemeine Angaben'!C19="","",'Allgemeine Angaben'!C19)</f>
        <v/>
      </c>
      <c r="D7" s="81" t="str">
        <f>IF(Personal!G16="", "", Personal!G16)</f>
        <v/>
      </c>
      <c r="E7" s="82" t="str">
        <f>IF(Personal!G17="", "", Personal!G17)</f>
        <v/>
      </c>
      <c r="F7" s="81" t="str">
        <f>IF(Personal!G18="", "", Personal!G18)</f>
        <v/>
      </c>
      <c r="G7" s="81" t="str">
        <f>IF(Personal!G19="", "", Personal!G19)</f>
        <v/>
      </c>
      <c r="H7" s="81" t="str">
        <f>IF(Personal!G24="", "", Personal!G24)</f>
        <v/>
      </c>
      <c r="I7" s="81" t="str">
        <f>IF(Personal!G25="", "", Personal!G25)</f>
        <v/>
      </c>
      <c r="J7" s="81" t="str">
        <f>IF(Personal!G26="", "", Personal!G26)</f>
        <v/>
      </c>
      <c r="K7" s="81" t="str">
        <f>IF(Personal!G29="", "", Personal!G29)</f>
        <v/>
      </c>
      <c r="L7" s="81" t="str">
        <f>IF(Personal!G30="", "", Personal!G30)</f>
        <v/>
      </c>
      <c r="M7" s="81" t="str">
        <f>IF(Personal!G31="", "", Personal!G31)</f>
        <v/>
      </c>
      <c r="N7" s="81" t="e">
        <f>IF(Personal!#REF!="", "", Personal!#REF!)</f>
        <v>#REF!</v>
      </c>
      <c r="O7" s="81" t="str">
        <f>IF(Personal!H28="", "", Personal!H28)</f>
        <v/>
      </c>
      <c r="P7" s="81" t="str">
        <f>IF(Personal!G44="", "", Personal!G44)</f>
        <v/>
      </c>
      <c r="Q7" s="81" t="str">
        <f>IF(Personal!G45="", "", Personal!G45)</f>
        <v/>
      </c>
      <c r="R7" s="81" t="str">
        <f>IF(Personal!G57="", "", Personal!G57)</f>
        <v/>
      </c>
      <c r="S7" s="81" t="str">
        <f>IF(Personal!G58="", "", Personal!G58)</f>
        <v/>
      </c>
      <c r="T7" s="81" t="str">
        <f>IF(Personal!G69="", "", Personal!G69)</f>
        <v/>
      </c>
      <c r="U7" s="81" t="str">
        <f>IF(Personal!G70="", "", Personal!G70)</f>
        <v/>
      </c>
    </row>
    <row r="8" spans="1:21" x14ac:dyDescent="0.2">
      <c r="A8" s="77">
        <v>7</v>
      </c>
      <c r="B8" s="77" t="str">
        <f>IF('Allgemeine Angaben'!D17="","",'Allgemeine Angaben'!D17)</f>
        <v/>
      </c>
      <c r="C8" s="77" t="str">
        <f>IF('Allgemeine Angaben'!C19="","",'Allgemeine Angaben'!C19)</f>
        <v/>
      </c>
      <c r="D8" s="81" t="str">
        <f>IF(Personal!H16="", "", Personal!H16)</f>
        <v/>
      </c>
      <c r="E8" s="82" t="str">
        <f>IF(Personal!H17="", "", Personal!H17)</f>
        <v/>
      </c>
      <c r="F8" s="81" t="str">
        <f>IF(Personal!H18="", "", Personal!H18)</f>
        <v/>
      </c>
      <c r="G8" s="81" t="str">
        <f>IF(Personal!H19="", "", Personal!H19)</f>
        <v/>
      </c>
      <c r="H8" s="81" t="str">
        <f>IF(Personal!H24="", "", Personal!H24)</f>
        <v/>
      </c>
      <c r="I8" s="81" t="str">
        <f>IF(Personal!H25="", "", Personal!H25)</f>
        <v/>
      </c>
      <c r="J8" s="81" t="str">
        <f>IF(Personal!H26="", "", Personal!H26)</f>
        <v/>
      </c>
      <c r="K8" s="81" t="str">
        <f>IF(Personal!H29="", "", Personal!H29)</f>
        <v/>
      </c>
      <c r="L8" s="81" t="str">
        <f>IF(Personal!H30="", "", Personal!H30)</f>
        <v/>
      </c>
      <c r="M8" s="81" t="str">
        <f>IF(Personal!H31="", "", Personal!H31)</f>
        <v/>
      </c>
      <c r="N8" s="81" t="e">
        <f>IF(Personal!#REF!="", "", Personal!#REF!)</f>
        <v>#REF!</v>
      </c>
      <c r="O8" s="81" t="str">
        <f>IF(Personal!I28="", "", Personal!I28)</f>
        <v/>
      </c>
      <c r="P8" s="81" t="str">
        <f>IF(Personal!H44="", "", Personal!H44)</f>
        <v/>
      </c>
      <c r="Q8" s="81" t="str">
        <f>IF(Personal!H45="", "", Personal!H45)</f>
        <v/>
      </c>
      <c r="R8" s="81" t="str">
        <f>IF(Personal!H57="", "", Personal!H57)</f>
        <v/>
      </c>
      <c r="S8" s="81" t="str">
        <f>IF(Personal!H58="", "", Personal!H58)</f>
        <v/>
      </c>
      <c r="T8" s="81" t="str">
        <f>IF(Personal!H69="", "", Personal!H69)</f>
        <v/>
      </c>
      <c r="U8" s="81" t="str">
        <f>IF(Personal!H70="", "", Personal!H70)</f>
        <v/>
      </c>
    </row>
    <row r="9" spans="1:21" x14ac:dyDescent="0.2">
      <c r="A9" s="77">
        <v>8</v>
      </c>
      <c r="B9" s="77" t="str">
        <f>IF('Allgemeine Angaben'!D17="","",'Allgemeine Angaben'!D17)</f>
        <v/>
      </c>
      <c r="C9" s="77" t="str">
        <f>IF('Allgemeine Angaben'!C19="","",'Allgemeine Angaben'!C19)</f>
        <v/>
      </c>
      <c r="D9" s="81" t="str">
        <f>IF(Personal!I16="", "", Personal!I16)</f>
        <v/>
      </c>
      <c r="E9" s="82" t="str">
        <f>IF(Personal!I17="", "", Personal!I17)</f>
        <v/>
      </c>
      <c r="F9" s="81" t="str">
        <f>IF(Personal!I18="", "", Personal!I18)</f>
        <v/>
      </c>
      <c r="G9" s="81" t="str">
        <f>IF(Personal!I19="", "", Personal!I19)</f>
        <v/>
      </c>
      <c r="H9" s="81" t="str">
        <f>IF(Personal!I24="", "", Personal!I24)</f>
        <v/>
      </c>
      <c r="I9" s="81" t="str">
        <f>IF(Personal!I25="", "", Personal!I25)</f>
        <v/>
      </c>
      <c r="J9" s="81" t="str">
        <f>IF(Personal!I26="", "", Personal!I26)</f>
        <v/>
      </c>
      <c r="K9" s="81" t="str">
        <f>IF(Personal!I29="", "", Personal!I29)</f>
        <v/>
      </c>
      <c r="L9" s="81" t="str">
        <f>IF(Personal!I30="", "", Personal!I30)</f>
        <v/>
      </c>
      <c r="M9" s="81" t="str">
        <f>IF(Personal!I31="", "", Personal!I31)</f>
        <v/>
      </c>
      <c r="N9" s="81" t="e">
        <f>IF(Personal!#REF!="", "", Personal!#REF!)</f>
        <v>#REF!</v>
      </c>
      <c r="O9" s="81" t="str">
        <f>IF(Personal!J28="", "", Personal!J28)</f>
        <v/>
      </c>
      <c r="P9" s="81" t="str">
        <f>IF(Personal!I44="", "", Personal!I44)</f>
        <v/>
      </c>
      <c r="Q9" s="81" t="str">
        <f>IF(Personal!I45="", "", Personal!I45)</f>
        <v/>
      </c>
      <c r="R9" s="81" t="str">
        <f>IF(Personal!I57="", "", Personal!I57)</f>
        <v/>
      </c>
      <c r="S9" s="81" t="str">
        <f>IF(Personal!I58="", "", Personal!I58)</f>
        <v/>
      </c>
      <c r="T9" s="81" t="str">
        <f>IF(Personal!I69="", "", Personal!I69)</f>
        <v/>
      </c>
      <c r="U9" s="81" t="str">
        <f>IF(Personal!I70="", "", Personal!I70)</f>
        <v/>
      </c>
    </row>
    <row r="10" spans="1:21" x14ac:dyDescent="0.2">
      <c r="A10" s="77">
        <v>9</v>
      </c>
      <c r="B10" s="77" t="str">
        <f>IF('Allgemeine Angaben'!D17="","",'Allgemeine Angaben'!D17)</f>
        <v/>
      </c>
      <c r="C10" s="77" t="str">
        <f>IF('Allgemeine Angaben'!C19="","",'Allgemeine Angaben'!C19)</f>
        <v/>
      </c>
      <c r="D10" s="81" t="str">
        <f>IF(Personal!J16="", "", Personal!J16)</f>
        <v/>
      </c>
      <c r="E10" s="82" t="str">
        <f>IF(Personal!J17="", "", Personal!J17)</f>
        <v/>
      </c>
      <c r="F10" s="81" t="str">
        <f>IF(Personal!J18="", "", Personal!J18)</f>
        <v/>
      </c>
      <c r="G10" s="81" t="str">
        <f>IF(Personal!J19="", "", Personal!J19)</f>
        <v/>
      </c>
      <c r="H10" s="81" t="str">
        <f>IF(Personal!J24="", "", Personal!J24)</f>
        <v/>
      </c>
      <c r="I10" s="81" t="str">
        <f>IF(Personal!J25="", "", Personal!J25)</f>
        <v/>
      </c>
      <c r="J10" s="81" t="str">
        <f>IF(Personal!J26="", "", Personal!J26)</f>
        <v/>
      </c>
      <c r="K10" s="81" t="str">
        <f>IF(Personal!J29="", "", Personal!J29)</f>
        <v/>
      </c>
      <c r="L10" s="81" t="str">
        <f>IF(Personal!J30="", "", Personal!J30)</f>
        <v/>
      </c>
      <c r="M10" s="81" t="str">
        <f>IF(Personal!J31="", "", Personal!J31)</f>
        <v/>
      </c>
      <c r="N10" s="81" t="e">
        <f>IF(Personal!#REF!="", "", Personal!#REF!)</f>
        <v>#REF!</v>
      </c>
      <c r="O10" s="81" t="str">
        <f>IF(Personal!K28="", "", Personal!K28)</f>
        <v/>
      </c>
      <c r="P10" s="81" t="str">
        <f>IF(Personal!J44="", "", Personal!J44)</f>
        <v/>
      </c>
      <c r="Q10" s="81" t="str">
        <f>IF(Personal!J45="", "", Personal!J45)</f>
        <v/>
      </c>
      <c r="R10" s="81" t="str">
        <f>IF(Personal!J57="", "", Personal!J57)</f>
        <v/>
      </c>
      <c r="S10" s="81" t="str">
        <f>IF(Personal!J58="", "", Personal!J58)</f>
        <v/>
      </c>
      <c r="T10" s="81" t="str">
        <f>IF(Personal!J69="", "", Personal!J69)</f>
        <v/>
      </c>
      <c r="U10" s="81" t="str">
        <f>IF(Personal!J70="", "", Personal!J70)</f>
        <v/>
      </c>
    </row>
    <row r="11" spans="1:21" x14ac:dyDescent="0.2">
      <c r="A11" s="77">
        <v>10</v>
      </c>
      <c r="B11" s="77" t="str">
        <f>IF('Allgemeine Angaben'!D17="","",'Allgemeine Angaben'!D17)</f>
        <v/>
      </c>
      <c r="C11" s="77" t="str">
        <f>IF('Allgemeine Angaben'!C19="","",'Allgemeine Angaben'!C19)</f>
        <v/>
      </c>
      <c r="D11" s="81" t="str">
        <f>IF(Personal!K16="", "", Personal!K16)</f>
        <v/>
      </c>
      <c r="E11" s="82" t="str">
        <f>IF(Personal!K17="", "", Personal!K17)</f>
        <v/>
      </c>
      <c r="F11" s="81" t="str">
        <f>IF(Personal!K18="", "", Personal!K18)</f>
        <v/>
      </c>
      <c r="G11" s="81" t="str">
        <f>IF(Personal!K19="", "", Personal!K19)</f>
        <v/>
      </c>
      <c r="H11" s="81" t="str">
        <f>IF(Personal!K24="", "", Personal!K24)</f>
        <v/>
      </c>
      <c r="I11" s="81" t="str">
        <f>IF(Personal!K25="", "", Personal!K25)</f>
        <v/>
      </c>
      <c r="J11" s="81" t="str">
        <f>IF(Personal!K26="", "", Personal!K26)</f>
        <v/>
      </c>
      <c r="K11" s="81" t="str">
        <f>IF(Personal!K29="", "", Personal!K29)</f>
        <v/>
      </c>
      <c r="L11" s="81" t="str">
        <f>IF(Personal!K30="", "", Personal!K30)</f>
        <v/>
      </c>
      <c r="M11" s="81" t="str">
        <f>IF(Personal!K31="", "", Personal!K31)</f>
        <v/>
      </c>
      <c r="N11" s="81" t="e">
        <f>IF(Personal!#REF!="", "", Personal!#REF!)</f>
        <v>#REF!</v>
      </c>
      <c r="O11" s="81" t="str">
        <f>IF(Personal!L28="", "", Personal!L28)</f>
        <v/>
      </c>
      <c r="P11" s="81" t="str">
        <f>IF(Personal!K44="", "", Personal!K44)</f>
        <v/>
      </c>
      <c r="Q11" s="81" t="str">
        <f>IF(Personal!K45="", "", Personal!K45)</f>
        <v/>
      </c>
      <c r="R11" s="81" t="str">
        <f>IF(Personal!K57="", "", Personal!K57)</f>
        <v/>
      </c>
      <c r="S11" s="81" t="str">
        <f>IF(Personal!K58="", "", Personal!K58)</f>
        <v/>
      </c>
      <c r="T11" s="81" t="str">
        <f>IF(Personal!K69="", "", Personal!K69)</f>
        <v/>
      </c>
      <c r="U11" s="81" t="str">
        <f>IF(Personal!K70="", "", Personal!K70)</f>
        <v/>
      </c>
    </row>
    <row r="12" spans="1:21" x14ac:dyDescent="0.2">
      <c r="A12" s="77">
        <v>11</v>
      </c>
      <c r="B12" s="77" t="str">
        <f>IF('Allgemeine Angaben'!D17="","",'Allgemeine Angaben'!D17)</f>
        <v/>
      </c>
      <c r="C12" s="77" t="str">
        <f>IF('Allgemeine Angaben'!C19="","",'Allgemeine Angaben'!C19)</f>
        <v/>
      </c>
      <c r="D12" s="81" t="str">
        <f>IF(Personal!L16="", "", Personal!L16)</f>
        <v/>
      </c>
      <c r="E12" s="82" t="str">
        <f>IF(Personal!L17="", "", Personal!L17)</f>
        <v/>
      </c>
      <c r="F12" s="81" t="str">
        <f>IF(Personal!L18="", "", Personal!L18)</f>
        <v/>
      </c>
      <c r="G12" s="81" t="str">
        <f>IF(Personal!L19="", "", Personal!L19)</f>
        <v/>
      </c>
      <c r="H12" s="81" t="str">
        <f>IF(Personal!L24="", "", Personal!L24)</f>
        <v/>
      </c>
      <c r="I12" s="81" t="str">
        <f>IF(Personal!L25="", "", Personal!L25)</f>
        <v/>
      </c>
      <c r="J12" s="81" t="str">
        <f>IF(Personal!L26="", "", Personal!L26)</f>
        <v/>
      </c>
      <c r="K12" s="81" t="str">
        <f>IF(Personal!L29="", "", Personal!L29)</f>
        <v/>
      </c>
      <c r="L12" s="81" t="str">
        <f>IF(Personal!L30="", "", Personal!L30)</f>
        <v/>
      </c>
      <c r="M12" s="81" t="str">
        <f>IF(Personal!L31="", "", Personal!L31)</f>
        <v/>
      </c>
      <c r="N12" s="81" t="e">
        <f>IF(Personal!#REF!="", "", Personal!#REF!)</f>
        <v>#REF!</v>
      </c>
      <c r="O12" s="81" t="str">
        <f>IF(Personal!M28="", "", Personal!M28)</f>
        <v/>
      </c>
      <c r="P12" s="81" t="str">
        <f>IF(Personal!L44="", "", Personal!L44)</f>
        <v/>
      </c>
      <c r="Q12" s="81" t="str">
        <f>IF(Personal!L45="", "", Personal!L45)</f>
        <v/>
      </c>
      <c r="R12" s="81" t="str">
        <f>IF(Personal!L57="", "", Personal!L57)</f>
        <v/>
      </c>
      <c r="S12" s="81" t="str">
        <f>IF(Personal!L58="", "", Personal!L58)</f>
        <v/>
      </c>
      <c r="T12" s="81" t="str">
        <f>IF(Personal!L69="", "", Personal!L69)</f>
        <v/>
      </c>
      <c r="U12" s="81" t="str">
        <f>IF(Personal!L70="", "", Personal!L70)</f>
        <v/>
      </c>
    </row>
    <row r="13" spans="1:21" x14ac:dyDescent="0.2">
      <c r="A13" s="77">
        <v>12</v>
      </c>
      <c r="B13" s="77" t="str">
        <f>IF('Allgemeine Angaben'!D17="","",'Allgemeine Angaben'!D17)</f>
        <v/>
      </c>
      <c r="C13" s="77" t="str">
        <f>IF('Allgemeine Angaben'!C19="","",'Allgemeine Angaben'!C19)</f>
        <v/>
      </c>
      <c r="D13" s="81" t="str">
        <f>IF(Personal!M16="", "", Personal!M16)</f>
        <v/>
      </c>
      <c r="E13" s="82" t="str">
        <f>IF(Personal!M17="", "", Personal!M17)</f>
        <v/>
      </c>
      <c r="F13" s="81" t="str">
        <f>IF(Personal!M18="", "", Personal!M18)</f>
        <v/>
      </c>
      <c r="G13" s="81" t="str">
        <f>IF(Personal!M19="", "", Personal!M19)</f>
        <v/>
      </c>
      <c r="H13" s="81" t="str">
        <f>IF(Personal!M24="", "", Personal!M24)</f>
        <v/>
      </c>
      <c r="I13" s="81" t="str">
        <f>IF(Personal!M25="", "", Personal!M25)</f>
        <v/>
      </c>
      <c r="J13" s="81" t="str">
        <f>IF(Personal!M26="", "", Personal!M26)</f>
        <v/>
      </c>
      <c r="K13" s="81" t="str">
        <f>IF(Personal!M29="", "", Personal!M29)</f>
        <v/>
      </c>
      <c r="L13" s="81" t="str">
        <f>IF(Personal!M30="", "", Personal!M30)</f>
        <v/>
      </c>
      <c r="M13" s="81" t="str">
        <f>IF(Personal!M31="", "", Personal!M31)</f>
        <v/>
      </c>
      <c r="N13" s="81" t="e">
        <f>IF(Personal!#REF!="", "", Personal!#REF!)</f>
        <v>#REF!</v>
      </c>
      <c r="O13" s="81" t="str">
        <f>IF(Personal!N28="", "", Personal!N28)</f>
        <v/>
      </c>
      <c r="P13" s="81" t="str">
        <f>IF(Personal!M44="", "", Personal!M44)</f>
        <v/>
      </c>
      <c r="Q13" s="81" t="str">
        <f>IF(Personal!M45="", "", Personal!M45)</f>
        <v/>
      </c>
      <c r="R13" s="81" t="str">
        <f>IF(Personal!M57="", "", Personal!M57)</f>
        <v/>
      </c>
      <c r="S13" s="81" t="str">
        <f>IF(Personal!M58="", "", Personal!M58)</f>
        <v/>
      </c>
      <c r="T13" s="81" t="str">
        <f>IF(Personal!M69="", "", Personal!M69)</f>
        <v/>
      </c>
      <c r="U13" s="81" t="str">
        <f>IF(Personal!M70="", "", Personal!M70)</f>
        <v/>
      </c>
    </row>
    <row r="14" spans="1:21" x14ac:dyDescent="0.2">
      <c r="A14" s="77">
        <v>13</v>
      </c>
      <c r="B14" s="77" t="str">
        <f>IF('Allgemeine Angaben'!D17="","",'Allgemeine Angaben'!D17)</f>
        <v/>
      </c>
      <c r="C14" s="77" t="str">
        <f>IF('Allgemeine Angaben'!C19="","",'Allgemeine Angaben'!C19)</f>
        <v/>
      </c>
      <c r="D14" s="81" t="str">
        <f>IF(Personal!N16="", "", Personal!N16)</f>
        <v/>
      </c>
      <c r="E14" s="82" t="str">
        <f>IF(Personal!N17="", "", Personal!N17)</f>
        <v/>
      </c>
      <c r="F14" s="81" t="str">
        <f>IF(Personal!N18="", "", Personal!N18)</f>
        <v/>
      </c>
      <c r="G14" s="81" t="str">
        <f>IF(Personal!N19="", "", Personal!N19)</f>
        <v/>
      </c>
      <c r="H14" s="81" t="str">
        <f>IF(Personal!N24="", "", Personal!N24)</f>
        <v/>
      </c>
      <c r="I14" s="81" t="str">
        <f>IF(Personal!N25="", "", Personal!N25)</f>
        <v/>
      </c>
      <c r="J14" s="81" t="str">
        <f>IF(Personal!N26="", "", Personal!N26)</f>
        <v/>
      </c>
      <c r="K14" s="81" t="str">
        <f>IF(Personal!N29="", "", Personal!N29)</f>
        <v/>
      </c>
      <c r="L14" s="81" t="str">
        <f>IF(Personal!N30="", "", Personal!N30)</f>
        <v/>
      </c>
      <c r="M14" s="81" t="str">
        <f>IF(Personal!N31="", "", Personal!N31)</f>
        <v/>
      </c>
      <c r="N14" s="81" t="e">
        <f>IF(Personal!#REF!="", "", Personal!#REF!)</f>
        <v>#REF!</v>
      </c>
      <c r="O14" s="81" t="str">
        <f>IF(Personal!O28="", "", Personal!O28)</f>
        <v/>
      </c>
      <c r="P14" s="81" t="str">
        <f>IF(Personal!N44="", "", Personal!N44)</f>
        <v/>
      </c>
      <c r="Q14" s="81" t="str">
        <f>IF(Personal!N45="", "", Personal!N45)</f>
        <v/>
      </c>
      <c r="R14" s="81" t="str">
        <f>IF(Personal!N57="", "", Personal!N57)</f>
        <v/>
      </c>
      <c r="S14" s="81" t="str">
        <f>IF(Personal!N58="", "", Personal!N58)</f>
        <v/>
      </c>
      <c r="T14" s="81" t="str">
        <f>IF(Personal!N69="", "", Personal!N69)</f>
        <v/>
      </c>
      <c r="U14" s="81" t="str">
        <f>IF(Personal!N70="", "", Personal!N70)</f>
        <v/>
      </c>
    </row>
    <row r="15" spans="1:21" x14ac:dyDescent="0.2">
      <c r="A15" s="77">
        <v>14</v>
      </c>
      <c r="B15" s="77" t="str">
        <f>IF('Allgemeine Angaben'!D17="","",'Allgemeine Angaben'!D17)</f>
        <v/>
      </c>
      <c r="C15" s="77" t="str">
        <f>IF('Allgemeine Angaben'!C19="","",'Allgemeine Angaben'!C19)</f>
        <v/>
      </c>
      <c r="D15" s="81" t="str">
        <f>IF(Personal!O16="", "", Personal!O16)</f>
        <v/>
      </c>
      <c r="E15" s="82" t="str">
        <f>IF(Personal!O17="", "", Personal!O17)</f>
        <v/>
      </c>
      <c r="F15" s="81" t="str">
        <f>IF(Personal!O18="", "", Personal!O18)</f>
        <v/>
      </c>
      <c r="G15" s="81" t="str">
        <f>IF(Personal!O19="", "", Personal!O19)</f>
        <v/>
      </c>
      <c r="H15" s="81" t="str">
        <f>IF(Personal!O24="", "", Personal!O24)</f>
        <v/>
      </c>
      <c r="I15" s="81" t="str">
        <f>IF(Personal!O25="", "", Personal!O25)</f>
        <v/>
      </c>
      <c r="J15" s="81" t="str">
        <f>IF(Personal!O26="", "", Personal!O26)</f>
        <v/>
      </c>
      <c r="K15" s="81" t="str">
        <f>IF(Personal!O29="", "", Personal!O29)</f>
        <v/>
      </c>
      <c r="L15" s="81" t="str">
        <f>IF(Personal!O30="", "", Personal!O30)</f>
        <v/>
      </c>
      <c r="M15" s="81" t="str">
        <f>IF(Personal!O31="", "", Personal!O31)</f>
        <v/>
      </c>
      <c r="N15" s="81" t="e">
        <f>IF(Personal!#REF!="", "", Personal!#REF!)</f>
        <v>#REF!</v>
      </c>
      <c r="O15" s="81" t="str">
        <f>IF(Personal!P28="", "", Personal!P28)</f>
        <v/>
      </c>
      <c r="P15" s="81" t="str">
        <f>IF(Personal!O44="", "", Personal!O44)</f>
        <v/>
      </c>
      <c r="Q15" s="81" t="str">
        <f>IF(Personal!O45="", "", Personal!O45)</f>
        <v/>
      </c>
      <c r="R15" s="81" t="str">
        <f>IF(Personal!O57="", "", Personal!O57)</f>
        <v/>
      </c>
      <c r="S15" s="81" t="str">
        <f>IF(Personal!O58="", "", Personal!O58)</f>
        <v/>
      </c>
      <c r="T15" s="81" t="str">
        <f>IF(Personal!O69="", "", Personal!O69)</f>
        <v/>
      </c>
      <c r="U15" s="81" t="str">
        <f>IF(Personal!O70="", "", Personal!O70)</f>
        <v/>
      </c>
    </row>
    <row r="16" spans="1:21" x14ac:dyDescent="0.2">
      <c r="A16" s="77">
        <v>15</v>
      </c>
      <c r="B16" s="77" t="str">
        <f>IF('Allgemeine Angaben'!D17="","",'Allgemeine Angaben'!D17)</f>
        <v/>
      </c>
      <c r="C16" s="77" t="str">
        <f>IF('Allgemeine Angaben'!C19="","",'Allgemeine Angaben'!C19)</f>
        <v/>
      </c>
      <c r="D16" s="81" t="str">
        <f>IF(Personal!P16="", "", Personal!P16)</f>
        <v/>
      </c>
      <c r="E16" s="82" t="str">
        <f>IF(Personal!P17="", "", Personal!P17)</f>
        <v/>
      </c>
      <c r="F16" s="81" t="str">
        <f>IF(Personal!P18="", "", Personal!P18)</f>
        <v/>
      </c>
      <c r="G16" s="81" t="str">
        <f>IF(Personal!P19="", "", Personal!P19)</f>
        <v/>
      </c>
      <c r="H16" s="81" t="str">
        <f>IF(Personal!P24="", "", Personal!P24)</f>
        <v/>
      </c>
      <c r="I16" s="81" t="str">
        <f>IF(Personal!P25="", "", Personal!P25)</f>
        <v/>
      </c>
      <c r="J16" s="81" t="str">
        <f>IF(Personal!P26="", "", Personal!P26)</f>
        <v/>
      </c>
      <c r="K16" s="81" t="str">
        <f>IF(Personal!P29="", "", Personal!P29)</f>
        <v/>
      </c>
      <c r="L16" s="81" t="str">
        <f>IF(Personal!P30="", "", Personal!P30)</f>
        <v/>
      </c>
      <c r="M16" s="81" t="str">
        <f>IF(Personal!P31="", "", Personal!P31)</f>
        <v/>
      </c>
      <c r="N16" s="81" t="e">
        <f>IF(Personal!#REF!="", "", Personal!#REF!)</f>
        <v>#REF!</v>
      </c>
      <c r="O16" s="81" t="str">
        <f>IF(Personal!Q28="", "", Personal!Q28)</f>
        <v/>
      </c>
      <c r="P16" s="81" t="str">
        <f>IF(Personal!P44="", "", Personal!P44)</f>
        <v/>
      </c>
      <c r="Q16" s="81" t="str">
        <f>IF(Personal!P45="", "", Personal!P45)</f>
        <v/>
      </c>
      <c r="R16" s="81" t="str">
        <f>IF(Personal!P57="", "", Personal!P57)</f>
        <v/>
      </c>
      <c r="S16" s="81" t="str">
        <f>IF(Personal!P58="", "", Personal!P58)</f>
        <v/>
      </c>
      <c r="T16" s="81" t="str">
        <f>IF(Personal!P69="", "", Personal!P69)</f>
        <v/>
      </c>
      <c r="U16" s="81" t="str">
        <f>IF(Personal!P70="", "", Personal!P70)</f>
        <v/>
      </c>
    </row>
    <row r="17" spans="1:21" x14ac:dyDescent="0.2">
      <c r="A17" s="77">
        <v>16</v>
      </c>
      <c r="B17" s="77" t="str">
        <f>IF('Allgemeine Angaben'!D17="","",'Allgemeine Angaben'!D17)</f>
        <v/>
      </c>
      <c r="C17" s="77" t="str">
        <f>IF('Allgemeine Angaben'!C19="","",'Allgemeine Angaben'!C19)</f>
        <v/>
      </c>
      <c r="D17" s="81" t="str">
        <f>IF(Personal!Q16="", "", Personal!Q16)</f>
        <v/>
      </c>
      <c r="E17" s="82" t="str">
        <f>IF(Personal!Q17="", "", Personal!Q17)</f>
        <v/>
      </c>
      <c r="F17" s="81" t="str">
        <f>IF(Personal!Q18="", "", Personal!Q18)</f>
        <v/>
      </c>
      <c r="G17" s="81" t="str">
        <f>IF(Personal!Q19="", "", Personal!Q19)</f>
        <v/>
      </c>
      <c r="H17" s="81" t="str">
        <f>IF(Personal!Q24="", "", Personal!Q24)</f>
        <v/>
      </c>
      <c r="I17" s="81" t="str">
        <f>IF(Personal!Q25="", "", Personal!Q25)</f>
        <v/>
      </c>
      <c r="J17" s="81" t="str">
        <f>IF(Personal!Q26="", "", Personal!Q26)</f>
        <v/>
      </c>
      <c r="K17" s="81" t="str">
        <f>IF(Personal!Q29="", "", Personal!Q29)</f>
        <v/>
      </c>
      <c r="L17" s="81" t="str">
        <f>IF(Personal!Q30="", "", Personal!Q30)</f>
        <v/>
      </c>
      <c r="M17" s="81" t="str">
        <f>IF(Personal!Q31="", "", Personal!Q31)</f>
        <v/>
      </c>
      <c r="N17" s="81" t="e">
        <f>IF(Personal!#REF!="", "", Personal!#REF!)</f>
        <v>#REF!</v>
      </c>
      <c r="O17" s="81" t="str">
        <f>IF(Personal!R28="", "", Personal!R28)</f>
        <v/>
      </c>
      <c r="P17" s="81" t="str">
        <f>IF(Personal!Q44="", "", Personal!Q44)</f>
        <v/>
      </c>
      <c r="Q17" s="81" t="str">
        <f>IF(Personal!Q45="", "", Personal!Q45)</f>
        <v/>
      </c>
      <c r="R17" s="81" t="str">
        <f>IF(Personal!Q57="", "", Personal!Q57)</f>
        <v/>
      </c>
      <c r="S17" s="81" t="str">
        <f>IF(Personal!Q58="", "", Personal!Q58)</f>
        <v/>
      </c>
      <c r="T17" s="81" t="str">
        <f>IF(Personal!Q69="", "", Personal!Q69)</f>
        <v/>
      </c>
      <c r="U17" s="81" t="str">
        <f>IF(Personal!Q70="", "", Personal!Q70)</f>
        <v/>
      </c>
    </row>
    <row r="18" spans="1:21" x14ac:dyDescent="0.2">
      <c r="A18" s="77">
        <v>17</v>
      </c>
      <c r="B18" s="77" t="str">
        <f>IF('Allgemeine Angaben'!D17="","",'Allgemeine Angaben'!D17)</f>
        <v/>
      </c>
      <c r="C18" s="77" t="str">
        <f>IF('Allgemeine Angaben'!C19="","",'Allgemeine Angaben'!C19)</f>
        <v/>
      </c>
      <c r="D18" s="81" t="str">
        <f>IF(Personal!R16="", "", Personal!R16)</f>
        <v/>
      </c>
      <c r="E18" s="82" t="str">
        <f>IF(Personal!R17="", "", Personal!R17)</f>
        <v/>
      </c>
      <c r="F18" s="81" t="str">
        <f>IF(Personal!R18="", "", Personal!R18)</f>
        <v/>
      </c>
      <c r="G18" s="81" t="str">
        <f>IF(Personal!R19="", "", Personal!R19)</f>
        <v/>
      </c>
      <c r="H18" s="81" t="str">
        <f>IF(Personal!R24="", "", Personal!R24)</f>
        <v/>
      </c>
      <c r="I18" s="81" t="str">
        <f>IF(Personal!R25="", "", Personal!R25)</f>
        <v/>
      </c>
      <c r="J18" s="81" t="str">
        <f>IF(Personal!R26="", "", Personal!R26)</f>
        <v/>
      </c>
      <c r="K18" s="81" t="str">
        <f>IF(Personal!R29="", "", Personal!R29)</f>
        <v/>
      </c>
      <c r="L18" s="81" t="str">
        <f>IF(Personal!R30="", "", Personal!R30)</f>
        <v/>
      </c>
      <c r="M18" s="81" t="str">
        <f>IF(Personal!R31="", "", Personal!R31)</f>
        <v/>
      </c>
      <c r="N18" s="81" t="e">
        <f>IF(Personal!#REF!="", "", Personal!#REF!)</f>
        <v>#REF!</v>
      </c>
      <c r="O18" s="81" t="str">
        <f>IF(Personal!S28="", "", Personal!S28)</f>
        <v/>
      </c>
      <c r="P18" s="81" t="str">
        <f>IF(Personal!R44="", "", Personal!R44)</f>
        <v/>
      </c>
      <c r="Q18" s="81" t="str">
        <f>IF(Personal!R45="", "", Personal!R45)</f>
        <v/>
      </c>
      <c r="R18" s="81" t="str">
        <f>IF(Personal!R57="", "", Personal!R57)</f>
        <v/>
      </c>
      <c r="S18" s="81" t="str">
        <f>IF(Personal!R58="", "", Personal!R58)</f>
        <v/>
      </c>
      <c r="T18" s="81" t="str">
        <f>IF(Personal!R69="", "", Personal!R69)</f>
        <v/>
      </c>
      <c r="U18" s="81" t="str">
        <f>IF(Personal!R70="", "", Personal!R70)</f>
        <v/>
      </c>
    </row>
    <row r="19" spans="1:21" x14ac:dyDescent="0.2">
      <c r="A19" s="77">
        <v>18</v>
      </c>
      <c r="B19" s="77" t="str">
        <f>IF('Allgemeine Angaben'!D17="","",'Allgemeine Angaben'!D17)</f>
        <v/>
      </c>
      <c r="C19" s="77" t="str">
        <f>IF('Allgemeine Angaben'!C19="","",'Allgemeine Angaben'!C19)</f>
        <v/>
      </c>
      <c r="D19" s="81" t="str">
        <f>IF(Personal!S16="", "", Personal!S16)</f>
        <v/>
      </c>
      <c r="E19" s="82" t="str">
        <f>IF(Personal!S17="", "", Personal!S17)</f>
        <v/>
      </c>
      <c r="F19" s="81" t="str">
        <f>IF(Personal!S18="", "", Personal!S18)</f>
        <v/>
      </c>
      <c r="G19" s="81" t="str">
        <f>IF(Personal!S19="", "", Personal!S19)</f>
        <v/>
      </c>
      <c r="H19" s="81" t="str">
        <f>IF(Personal!S24="", "", Personal!S24)</f>
        <v/>
      </c>
      <c r="I19" s="81" t="str">
        <f>IF(Personal!S25="", "", Personal!S25)</f>
        <v/>
      </c>
      <c r="J19" s="81" t="str">
        <f>IF(Personal!S26="", "", Personal!S26)</f>
        <v/>
      </c>
      <c r="K19" s="81" t="str">
        <f>IF(Personal!S29="", "", Personal!S29)</f>
        <v/>
      </c>
      <c r="L19" s="81" t="str">
        <f>IF(Personal!S30="", "", Personal!S30)</f>
        <v/>
      </c>
      <c r="M19" s="81" t="str">
        <f>IF(Personal!S31="", "", Personal!S31)</f>
        <v/>
      </c>
      <c r="N19" s="81" t="e">
        <f>IF(Personal!#REF!="", "", Personal!#REF!)</f>
        <v>#REF!</v>
      </c>
      <c r="O19" s="81" t="str">
        <f>IF(Personal!T28="", "", Personal!T28)</f>
        <v/>
      </c>
      <c r="P19" s="81" t="str">
        <f>IF(Personal!S44="", "", Personal!S44)</f>
        <v/>
      </c>
      <c r="Q19" s="81" t="str">
        <f>IF(Personal!S45="", "", Personal!S45)</f>
        <v/>
      </c>
      <c r="R19" s="81" t="str">
        <f>IF(Personal!S57="", "", Personal!S57)</f>
        <v/>
      </c>
      <c r="S19" s="81" t="str">
        <f>IF(Personal!S58="", "", Personal!S58)</f>
        <v/>
      </c>
      <c r="T19" s="81" t="str">
        <f>IF(Personal!S69="", "", Personal!S69)</f>
        <v/>
      </c>
      <c r="U19" s="81" t="str">
        <f>IF(Personal!S70="", "", Personal!S70)</f>
        <v/>
      </c>
    </row>
    <row r="20" spans="1:21" x14ac:dyDescent="0.2">
      <c r="A20" s="77">
        <v>19</v>
      </c>
      <c r="B20" s="77" t="str">
        <f>IF('Allgemeine Angaben'!D17="","",'Allgemeine Angaben'!D17)</f>
        <v/>
      </c>
      <c r="C20" s="77" t="str">
        <f>IF('Allgemeine Angaben'!C19="","",'Allgemeine Angaben'!C19)</f>
        <v/>
      </c>
      <c r="D20" s="81" t="str">
        <f>IF(Personal!T16="", "", Personal!T16)</f>
        <v/>
      </c>
      <c r="E20" s="82" t="str">
        <f>IF(Personal!T17="", "", Personal!T17)</f>
        <v/>
      </c>
      <c r="F20" s="81" t="str">
        <f>IF(Personal!T18="", "", Personal!T18)</f>
        <v/>
      </c>
      <c r="G20" s="81" t="str">
        <f>IF(Personal!T19="", "", Personal!T19)</f>
        <v/>
      </c>
      <c r="H20" s="81" t="str">
        <f>IF(Personal!T24="", "", Personal!T24)</f>
        <v/>
      </c>
      <c r="I20" s="81" t="str">
        <f>IF(Personal!T25="", "", Personal!T25)</f>
        <v/>
      </c>
      <c r="J20" s="81" t="str">
        <f>IF(Personal!T26="", "", Personal!T26)</f>
        <v/>
      </c>
      <c r="K20" s="81" t="str">
        <f>IF(Personal!T29="", "", Personal!T29)</f>
        <v/>
      </c>
      <c r="L20" s="81" t="str">
        <f>IF(Personal!T30="", "", Personal!T30)</f>
        <v/>
      </c>
      <c r="M20" s="81" t="str">
        <f>IF(Personal!T31="", "", Personal!T31)</f>
        <v/>
      </c>
      <c r="N20" s="81" t="e">
        <f>IF(Personal!#REF!="", "", Personal!#REF!)</f>
        <v>#REF!</v>
      </c>
      <c r="O20" s="81" t="str">
        <f>IF(Personal!U28="", "", Personal!U28)</f>
        <v/>
      </c>
      <c r="P20" s="81" t="str">
        <f>IF(Personal!T44="", "", Personal!T44)</f>
        <v/>
      </c>
      <c r="Q20" s="81" t="str">
        <f>IF(Personal!T45="", "", Personal!T45)</f>
        <v/>
      </c>
      <c r="R20" s="81" t="str">
        <f>IF(Personal!T57="", "", Personal!T57)</f>
        <v/>
      </c>
      <c r="S20" s="81" t="str">
        <f>IF(Personal!T58="", "", Personal!T58)</f>
        <v/>
      </c>
      <c r="T20" s="81" t="str">
        <f>IF(Personal!T69="", "", Personal!T69)</f>
        <v/>
      </c>
      <c r="U20" s="81" t="str">
        <f>IF(Personal!T70="", "", Personal!T70)</f>
        <v/>
      </c>
    </row>
    <row r="21" spans="1:21" x14ac:dyDescent="0.2">
      <c r="A21" s="77">
        <v>20</v>
      </c>
      <c r="B21" s="77" t="str">
        <f>IF('Allgemeine Angaben'!D17="","",'Allgemeine Angaben'!D17)</f>
        <v/>
      </c>
      <c r="C21" s="77" t="str">
        <f>IF('Allgemeine Angaben'!C19="","",'Allgemeine Angaben'!C19)</f>
        <v/>
      </c>
      <c r="D21" s="81" t="str">
        <f>IF(Personal!U16="", "", Personal!U16)</f>
        <v/>
      </c>
      <c r="E21" s="82" t="str">
        <f>IF(Personal!U17="", "", Personal!U17)</f>
        <v/>
      </c>
      <c r="F21" s="81" t="str">
        <f>IF(Personal!U18="", "", Personal!U18)</f>
        <v/>
      </c>
      <c r="G21" s="81" t="str">
        <f>IF(Personal!U19="", "", Personal!U19)</f>
        <v/>
      </c>
      <c r="H21" s="81" t="str">
        <f>IF(Personal!U24="", "", Personal!U24)</f>
        <v/>
      </c>
      <c r="I21" s="81" t="str">
        <f>IF(Personal!U25="", "", Personal!U25)</f>
        <v/>
      </c>
      <c r="J21" s="81" t="str">
        <f>IF(Personal!U26="", "", Personal!U26)</f>
        <v/>
      </c>
      <c r="K21" s="81" t="str">
        <f>IF(Personal!U29="", "", Personal!U29)</f>
        <v/>
      </c>
      <c r="L21" s="81" t="str">
        <f>IF(Personal!U30="", "", Personal!U30)</f>
        <v/>
      </c>
      <c r="M21" s="81" t="str">
        <f>IF(Personal!U31="", "", Personal!U31)</f>
        <v/>
      </c>
      <c r="N21" s="81" t="e">
        <f>IF(Personal!#REF!="", "", Personal!#REF!)</f>
        <v>#REF!</v>
      </c>
      <c r="O21" s="81" t="str">
        <f>IF(Personal!V28="", "", Personal!V28)</f>
        <v/>
      </c>
      <c r="P21" s="81" t="str">
        <f>IF(Personal!U44="", "", Personal!U44)</f>
        <v/>
      </c>
      <c r="Q21" s="81" t="str">
        <f>IF(Personal!U45="", "", Personal!U45)</f>
        <v/>
      </c>
      <c r="R21" s="81" t="str">
        <f>IF(Personal!U57="", "", Personal!U57)</f>
        <v/>
      </c>
      <c r="S21" s="81" t="str">
        <f>IF(Personal!U58="", "", Personal!U58)</f>
        <v/>
      </c>
      <c r="T21" s="81" t="str">
        <f>IF(Personal!U69="", "", Personal!U69)</f>
        <v/>
      </c>
      <c r="U21" s="81" t="str">
        <f>IF(Personal!U70="", "", Personal!U70)</f>
        <v/>
      </c>
    </row>
    <row r="22" spans="1:21" x14ac:dyDescent="0.2">
      <c r="A22" s="77">
        <v>21</v>
      </c>
      <c r="B22" s="77" t="str">
        <f>IF('Allgemeine Angaben'!D17="","",'Allgemeine Angaben'!D17)</f>
        <v/>
      </c>
      <c r="C22" s="77" t="str">
        <f>IF('Allgemeine Angaben'!C19="","",'Allgemeine Angaben'!C19)</f>
        <v/>
      </c>
      <c r="D22" s="81" t="str">
        <f>IF(Personal!V16="", "", Personal!V16)</f>
        <v/>
      </c>
      <c r="E22" s="82" t="str">
        <f>IF(Personal!V17="", "", Personal!V17)</f>
        <v/>
      </c>
      <c r="F22" s="81" t="str">
        <f>IF(Personal!V18="", "", Personal!V18)</f>
        <v/>
      </c>
      <c r="G22" s="81" t="str">
        <f>IF(Personal!V19="", "", Personal!V19)</f>
        <v/>
      </c>
      <c r="H22" s="81" t="str">
        <f>IF(Personal!V24="", "", Personal!V24)</f>
        <v/>
      </c>
      <c r="I22" s="81" t="str">
        <f>IF(Personal!V25="", "", Personal!V25)</f>
        <v/>
      </c>
      <c r="J22" s="81" t="str">
        <f>IF(Personal!V26="", "", Personal!V26)</f>
        <v/>
      </c>
      <c r="K22" s="81" t="str">
        <f>IF(Personal!V29="", "", Personal!V29)</f>
        <v/>
      </c>
      <c r="L22" s="81" t="str">
        <f>IF(Personal!V30="", "", Personal!V30)</f>
        <v/>
      </c>
      <c r="M22" s="81" t="str">
        <f>IF(Personal!V31="", "", Personal!V31)</f>
        <v/>
      </c>
      <c r="N22" s="81" t="e">
        <f>IF(Personal!#REF!="", "", Personal!#REF!)</f>
        <v>#REF!</v>
      </c>
      <c r="O22" s="81" t="str">
        <f>IF(Personal!W28="", "", Personal!W28)</f>
        <v/>
      </c>
      <c r="P22" s="81" t="str">
        <f>IF(Personal!V44="", "", Personal!V44)</f>
        <v/>
      </c>
      <c r="Q22" s="81" t="str">
        <f>IF(Personal!V45="", "", Personal!V45)</f>
        <v/>
      </c>
      <c r="R22" s="81" t="str">
        <f>IF(Personal!V57="", "", Personal!V57)</f>
        <v/>
      </c>
      <c r="S22" s="81" t="str">
        <f>IF(Personal!V58="", "", Personal!V58)</f>
        <v/>
      </c>
      <c r="T22" s="81" t="str">
        <f>IF(Personal!V69="", "", Personal!V69)</f>
        <v/>
      </c>
      <c r="U22" s="81" t="str">
        <f>IF(Personal!V70="", "", Personal!V70)</f>
        <v/>
      </c>
    </row>
    <row r="23" spans="1:21" x14ac:dyDescent="0.2">
      <c r="A23" s="77">
        <v>22</v>
      </c>
      <c r="B23" s="77" t="str">
        <f>IF('Allgemeine Angaben'!D17="","",'Allgemeine Angaben'!D17)</f>
        <v/>
      </c>
      <c r="C23" s="77" t="str">
        <f>IF('Allgemeine Angaben'!C19="","",'Allgemeine Angaben'!C19)</f>
        <v/>
      </c>
      <c r="D23" s="81" t="str">
        <f>IF(Personal!W16="", "", Personal!W16)</f>
        <v/>
      </c>
      <c r="E23" s="82" t="str">
        <f>IF(Personal!W17="", "", Personal!W17)</f>
        <v/>
      </c>
      <c r="F23" s="81" t="str">
        <f>IF(Personal!W18="", "", Personal!W18)</f>
        <v/>
      </c>
      <c r="G23" s="81" t="str">
        <f>IF(Personal!W19="", "", Personal!W19)</f>
        <v/>
      </c>
      <c r="H23" s="81" t="str">
        <f>IF(Personal!W24="", "", Personal!W24)</f>
        <v/>
      </c>
      <c r="I23" s="81" t="str">
        <f>IF(Personal!W25="", "", Personal!W25)</f>
        <v/>
      </c>
      <c r="J23" s="81" t="str">
        <f>IF(Personal!W26="", "", Personal!W26)</f>
        <v/>
      </c>
      <c r="K23" s="81" t="str">
        <f>IF(Personal!W29="", "", Personal!W29)</f>
        <v/>
      </c>
      <c r="L23" s="81" t="str">
        <f>IF(Personal!W30="", "", Personal!W30)</f>
        <v/>
      </c>
      <c r="M23" s="81" t="str">
        <f>IF(Personal!W31="", "", Personal!W31)</f>
        <v/>
      </c>
      <c r="N23" s="81" t="e">
        <f>IF(Personal!#REF!="", "", Personal!#REF!)</f>
        <v>#REF!</v>
      </c>
      <c r="O23" s="81" t="str">
        <f>IF(Personal!X28="", "", Personal!X28)</f>
        <v/>
      </c>
      <c r="P23" s="81" t="str">
        <f>IF(Personal!W44="", "", Personal!W44)</f>
        <v/>
      </c>
      <c r="Q23" s="81" t="str">
        <f>IF(Personal!W45="", "", Personal!W45)</f>
        <v/>
      </c>
      <c r="R23" s="81" t="str">
        <f>IF(Personal!W57="", "", Personal!W57)</f>
        <v/>
      </c>
      <c r="S23" s="81" t="str">
        <f>IF(Personal!W58="", "", Personal!W58)</f>
        <v/>
      </c>
      <c r="T23" s="81" t="str">
        <f>IF(Personal!W69="", "", Personal!W69)</f>
        <v/>
      </c>
      <c r="U23" s="81" t="str">
        <f>IF(Personal!W70="", "", Personal!W70)</f>
        <v/>
      </c>
    </row>
    <row r="24" spans="1:21" x14ac:dyDescent="0.2">
      <c r="A24" s="77">
        <v>23</v>
      </c>
      <c r="B24" s="77" t="str">
        <f>IF('Allgemeine Angaben'!D17="","",'Allgemeine Angaben'!D17)</f>
        <v/>
      </c>
      <c r="C24" s="77" t="str">
        <f>IF('Allgemeine Angaben'!C19="","",'Allgemeine Angaben'!C19)</f>
        <v/>
      </c>
      <c r="D24" s="81" t="str">
        <f>IF(Personal!X16="", "", Personal!X16)</f>
        <v/>
      </c>
      <c r="E24" s="82" t="str">
        <f>IF(Personal!X17="", "", Personal!X17)</f>
        <v/>
      </c>
      <c r="F24" s="81" t="str">
        <f>IF(Personal!X18="", "", Personal!X18)</f>
        <v/>
      </c>
      <c r="G24" s="81" t="str">
        <f>IF(Personal!X19="", "", Personal!X19)</f>
        <v/>
      </c>
      <c r="H24" s="81" t="str">
        <f>IF(Personal!X24="", "", Personal!X24)</f>
        <v/>
      </c>
      <c r="I24" s="81" t="str">
        <f>IF(Personal!X25="", "", Personal!X25)</f>
        <v/>
      </c>
      <c r="J24" s="81" t="str">
        <f>IF(Personal!X26="", "", Personal!X26)</f>
        <v/>
      </c>
      <c r="K24" s="81" t="str">
        <f>IF(Personal!X29="", "", Personal!X29)</f>
        <v/>
      </c>
      <c r="L24" s="81" t="str">
        <f>IF(Personal!X30="", "", Personal!X30)</f>
        <v/>
      </c>
      <c r="M24" s="81" t="str">
        <f>IF(Personal!X31="", "", Personal!X31)</f>
        <v/>
      </c>
      <c r="N24" s="81" t="e">
        <f>IF(Personal!#REF!="", "", Personal!#REF!)</f>
        <v>#REF!</v>
      </c>
      <c r="O24" s="81" t="str">
        <f>IF(Personal!Y28="", "", Personal!Y28)</f>
        <v/>
      </c>
      <c r="P24" s="81" t="str">
        <f>IF(Personal!X44="", "", Personal!X44)</f>
        <v/>
      </c>
      <c r="Q24" s="81" t="str">
        <f>IF(Personal!X45="", "", Personal!X45)</f>
        <v/>
      </c>
      <c r="R24" s="81" t="str">
        <f>IF(Personal!X57="", "", Personal!X57)</f>
        <v/>
      </c>
      <c r="S24" s="81" t="str">
        <f>IF(Personal!X58="", "", Personal!X58)</f>
        <v/>
      </c>
      <c r="T24" s="81" t="str">
        <f>IF(Personal!X69="", "", Personal!X69)</f>
        <v/>
      </c>
      <c r="U24" s="81" t="str">
        <f>IF(Personal!X70="", "", Personal!X70)</f>
        <v/>
      </c>
    </row>
    <row r="25" spans="1:21" x14ac:dyDescent="0.2">
      <c r="A25" s="77">
        <v>24</v>
      </c>
      <c r="B25" s="77" t="str">
        <f>IF('Allgemeine Angaben'!D17="","",'Allgemeine Angaben'!D17)</f>
        <v/>
      </c>
      <c r="C25" s="77" t="str">
        <f>IF('Allgemeine Angaben'!C19="","",'Allgemeine Angaben'!C19)</f>
        <v/>
      </c>
      <c r="D25" s="81" t="str">
        <f>IF(Personal!Y16="", "", Personal!Y16)</f>
        <v/>
      </c>
      <c r="E25" s="82" t="str">
        <f>IF(Personal!Y17="", "", Personal!Y17)</f>
        <v/>
      </c>
      <c r="F25" s="81" t="str">
        <f>IF(Personal!Y18="", "", Personal!Y18)</f>
        <v/>
      </c>
      <c r="G25" s="81" t="str">
        <f>IF(Personal!Y19="", "", Personal!Y19)</f>
        <v/>
      </c>
      <c r="H25" s="81" t="str">
        <f>IF(Personal!Y24="", "", Personal!Y24)</f>
        <v/>
      </c>
      <c r="I25" s="81" t="str">
        <f>IF(Personal!Y25="", "", Personal!Y25)</f>
        <v/>
      </c>
      <c r="J25" s="81" t="str">
        <f>IF(Personal!Y26="", "", Personal!Y26)</f>
        <v/>
      </c>
      <c r="K25" s="81" t="str">
        <f>IF(Personal!Y29="", "", Personal!Y29)</f>
        <v/>
      </c>
      <c r="L25" s="81" t="str">
        <f>IF(Personal!Y30="", "", Personal!Y30)</f>
        <v/>
      </c>
      <c r="M25" s="81" t="str">
        <f>IF(Personal!Y31="", "", Personal!Y31)</f>
        <v/>
      </c>
      <c r="N25" s="81" t="e">
        <f>IF(Personal!#REF!="", "", Personal!#REF!)</f>
        <v>#REF!</v>
      </c>
      <c r="O25" s="81" t="str">
        <f>IF(Personal!Z28="", "", Personal!Z28)</f>
        <v/>
      </c>
      <c r="P25" s="81" t="str">
        <f>IF(Personal!Y44="", "", Personal!Y44)</f>
        <v/>
      </c>
      <c r="Q25" s="81" t="str">
        <f>IF(Personal!Y45="", "", Personal!Y45)</f>
        <v/>
      </c>
      <c r="R25" s="81" t="str">
        <f>IF(Personal!Y57="", "", Personal!Y57)</f>
        <v/>
      </c>
      <c r="S25" s="81" t="str">
        <f>IF(Personal!Y58="", "", Personal!Y58)</f>
        <v/>
      </c>
      <c r="T25" s="81" t="str">
        <f>IF(Personal!Y69="", "", Personal!Y69)</f>
        <v/>
      </c>
      <c r="U25" s="81" t="str">
        <f>IF(Personal!Y70="", "", Personal!Y70)</f>
        <v/>
      </c>
    </row>
    <row r="26" spans="1:21" x14ac:dyDescent="0.2">
      <c r="A26" s="77">
        <v>25</v>
      </c>
      <c r="B26" s="77" t="str">
        <f>IF('Allgemeine Angaben'!D17="","",'Allgemeine Angaben'!D17)</f>
        <v/>
      </c>
      <c r="C26" s="77" t="str">
        <f>IF('Allgemeine Angaben'!C19="","",'Allgemeine Angaben'!C19)</f>
        <v/>
      </c>
      <c r="D26" s="81" t="str">
        <f>IF(Personal!Z16="", "", Personal!Z16)</f>
        <v/>
      </c>
      <c r="E26" s="82" t="str">
        <f>IF(Personal!Z17="", "", Personal!Z17)</f>
        <v/>
      </c>
      <c r="F26" s="81" t="str">
        <f>IF(Personal!Z18="", "", Personal!Z18)</f>
        <v/>
      </c>
      <c r="G26" s="81" t="str">
        <f>IF(Personal!Z19="", "", Personal!Z19)</f>
        <v/>
      </c>
      <c r="H26" s="81" t="str">
        <f>IF(Personal!Z24="", "", Personal!Z24)</f>
        <v/>
      </c>
      <c r="I26" s="81" t="str">
        <f>IF(Personal!Z25="", "", Personal!Z25)</f>
        <v/>
      </c>
      <c r="J26" s="81" t="str">
        <f>IF(Personal!Z26="", "", Personal!Z26)</f>
        <v/>
      </c>
      <c r="K26" s="81" t="str">
        <f>IF(Personal!Z29="", "", Personal!Z29)</f>
        <v/>
      </c>
      <c r="L26" s="81" t="str">
        <f>IF(Personal!Z30="", "", Personal!Z30)</f>
        <v/>
      </c>
      <c r="M26" s="81" t="str">
        <f>IF(Personal!Z31="", "", Personal!Z31)</f>
        <v/>
      </c>
      <c r="N26" s="81" t="e">
        <f>IF(Personal!#REF!="", "", Personal!#REF!)</f>
        <v>#REF!</v>
      </c>
      <c r="O26" s="81" t="str">
        <f>IF(Personal!AA28="", "", Personal!AA28)</f>
        <v/>
      </c>
      <c r="P26" s="81" t="str">
        <f>IF(Personal!Z44="", "", Personal!Z44)</f>
        <v/>
      </c>
      <c r="Q26" s="81" t="str">
        <f>IF(Personal!Z45="", "", Personal!Z45)</f>
        <v/>
      </c>
      <c r="R26" s="81" t="str">
        <f>IF(Personal!Z57="", "", Personal!Z57)</f>
        <v/>
      </c>
      <c r="S26" s="81" t="str">
        <f>IF(Personal!Z58="", "", Personal!Z58)</f>
        <v/>
      </c>
      <c r="T26" s="81" t="str">
        <f>IF(Personal!Z69="", "", Personal!Z69)</f>
        <v/>
      </c>
      <c r="U26" s="81" t="str">
        <f>IF(Personal!Z70="", "", Personal!Z70)</f>
        <v/>
      </c>
    </row>
    <row r="27" spans="1:21" x14ac:dyDescent="0.2">
      <c r="A27" s="77">
        <v>26</v>
      </c>
      <c r="B27" s="77" t="str">
        <f>IF('Allgemeine Angaben'!D17="","",'Allgemeine Angaben'!D17)</f>
        <v/>
      </c>
      <c r="C27" s="77" t="str">
        <f>IF('Allgemeine Angaben'!C19="","",'Allgemeine Angaben'!C19)</f>
        <v/>
      </c>
      <c r="D27" s="81" t="str">
        <f>IF(Personal!AA16="", "", Personal!AA16)</f>
        <v/>
      </c>
      <c r="E27" s="82" t="str">
        <f>IF(Personal!AA17="", "", Personal!AA17)</f>
        <v/>
      </c>
      <c r="F27" s="81" t="str">
        <f>IF(Personal!AA18="", "", Personal!AA18)</f>
        <v/>
      </c>
      <c r="G27" s="81" t="str">
        <f>IF(Personal!AA19="", "", Personal!AA19)</f>
        <v/>
      </c>
      <c r="H27" s="81" t="str">
        <f>IF(Personal!AA24="", "", Personal!AA24)</f>
        <v/>
      </c>
      <c r="I27" s="81" t="str">
        <f>IF(Personal!AA25="", "", Personal!AA25)</f>
        <v/>
      </c>
      <c r="J27" s="81" t="str">
        <f>IF(Personal!AA26="", "", Personal!AA26)</f>
        <v/>
      </c>
      <c r="K27" s="81" t="str">
        <f>IF(Personal!AA29="", "", Personal!AA29)</f>
        <v/>
      </c>
      <c r="L27" s="81" t="str">
        <f>IF(Personal!AA30="", "", Personal!AA30)</f>
        <v/>
      </c>
      <c r="M27" s="81" t="str">
        <f>IF(Personal!AA31="", "", Personal!AA31)</f>
        <v/>
      </c>
      <c r="N27" s="81" t="e">
        <f>IF(Personal!#REF!="", "", Personal!#REF!)</f>
        <v>#REF!</v>
      </c>
      <c r="O27" s="81" t="str">
        <f>IF(Personal!AB28="", "", Personal!AB28)</f>
        <v/>
      </c>
      <c r="P27" s="81" t="str">
        <f>IF(Personal!AA44="", "", Personal!AA44)</f>
        <v/>
      </c>
      <c r="Q27" s="81" t="str">
        <f>IF(Personal!AA45="", "", Personal!AA45)</f>
        <v/>
      </c>
      <c r="R27" s="81" t="str">
        <f>IF(Personal!AA57="", "", Personal!AA57)</f>
        <v/>
      </c>
      <c r="S27" s="81" t="str">
        <f>IF(Personal!AA58="", "", Personal!AA58)</f>
        <v/>
      </c>
      <c r="T27" s="81" t="str">
        <f>IF(Personal!AA69="", "", Personal!AA69)</f>
        <v/>
      </c>
      <c r="U27" s="81" t="str">
        <f>IF(Personal!AA70="", "", Personal!AA70)</f>
        <v/>
      </c>
    </row>
    <row r="28" spans="1:21" x14ac:dyDescent="0.2">
      <c r="A28" s="77">
        <v>27</v>
      </c>
      <c r="B28" s="77" t="str">
        <f>IF('Allgemeine Angaben'!D17="","",'Allgemeine Angaben'!D17)</f>
        <v/>
      </c>
      <c r="C28" s="77" t="str">
        <f>IF('Allgemeine Angaben'!C19="","",'Allgemeine Angaben'!C19)</f>
        <v/>
      </c>
      <c r="D28" s="81" t="str">
        <f>IF(Personal!AB16="", "", Personal!AB16)</f>
        <v/>
      </c>
      <c r="E28" s="82" t="str">
        <f>IF(Personal!AB17="", "", Personal!AB17)</f>
        <v/>
      </c>
      <c r="F28" s="81" t="str">
        <f>IF(Personal!AB18="", "", Personal!AB18)</f>
        <v/>
      </c>
      <c r="G28" s="81" t="str">
        <f>IF(Personal!AB19="", "", Personal!AB19)</f>
        <v/>
      </c>
      <c r="H28" s="81" t="str">
        <f>IF(Personal!AB24="", "", Personal!AB24)</f>
        <v/>
      </c>
      <c r="I28" s="81" t="str">
        <f>IF(Personal!AB25="", "", Personal!AB25)</f>
        <v/>
      </c>
      <c r="J28" s="81" t="str">
        <f>IF(Personal!AB26="", "", Personal!AB26)</f>
        <v/>
      </c>
      <c r="K28" s="81" t="str">
        <f>IF(Personal!AB29="", "", Personal!AB29)</f>
        <v/>
      </c>
      <c r="L28" s="81" t="str">
        <f>IF(Personal!AB30="", "", Personal!AB30)</f>
        <v/>
      </c>
      <c r="M28" s="81" t="str">
        <f>IF(Personal!AB31="", "", Personal!AB31)</f>
        <v/>
      </c>
      <c r="N28" s="81" t="e">
        <f>IF(Personal!#REF!="", "", Personal!#REF!)</f>
        <v>#REF!</v>
      </c>
      <c r="O28" s="81" t="str">
        <f>IF(Personal!AC28="", "", Personal!AC28)</f>
        <v/>
      </c>
      <c r="P28" s="81" t="str">
        <f>IF(Personal!AB44="", "", Personal!AB44)</f>
        <v/>
      </c>
      <c r="Q28" s="81" t="str">
        <f>IF(Personal!AB45="", "", Personal!AB45)</f>
        <v/>
      </c>
      <c r="R28" s="81" t="str">
        <f>IF(Personal!AB57="", "", Personal!AB57)</f>
        <v/>
      </c>
      <c r="S28" s="81" t="str">
        <f>IF(Personal!AB58="", "", Personal!AB58)</f>
        <v/>
      </c>
      <c r="T28" s="81" t="str">
        <f>IF(Personal!AB69="", "", Personal!AB69)</f>
        <v/>
      </c>
      <c r="U28" s="81" t="str">
        <f>IF(Personal!AB70="", "", Personal!AB70)</f>
        <v/>
      </c>
    </row>
    <row r="29" spans="1:21" x14ac:dyDescent="0.2">
      <c r="A29" s="77">
        <v>28</v>
      </c>
      <c r="B29" s="77" t="str">
        <f>IF('Allgemeine Angaben'!D17="","",'Allgemeine Angaben'!D17)</f>
        <v/>
      </c>
      <c r="C29" s="77" t="str">
        <f>IF('Allgemeine Angaben'!C19="","",'Allgemeine Angaben'!C19)</f>
        <v/>
      </c>
      <c r="D29" s="81" t="str">
        <f>IF(Personal!AC16="", "", Personal!AC16)</f>
        <v/>
      </c>
      <c r="E29" s="82" t="str">
        <f>IF(Personal!AC17="", "", Personal!AC17)</f>
        <v/>
      </c>
      <c r="F29" s="81" t="str">
        <f>IF(Personal!AC18="", "", Personal!AC18)</f>
        <v/>
      </c>
      <c r="G29" s="81" t="str">
        <f>IF(Personal!AC19="", "", Personal!AC19)</f>
        <v/>
      </c>
      <c r="H29" s="81" t="str">
        <f>IF(Personal!AC24="", "", Personal!AC24)</f>
        <v/>
      </c>
      <c r="I29" s="81" t="str">
        <f>IF(Personal!AC25="", "", Personal!AC25)</f>
        <v/>
      </c>
      <c r="J29" s="81" t="str">
        <f>IF(Personal!AC26="", "", Personal!AC26)</f>
        <v/>
      </c>
      <c r="K29" s="81" t="str">
        <f>IF(Personal!AC29="", "", Personal!AC29)</f>
        <v/>
      </c>
      <c r="L29" s="81" t="str">
        <f>IF(Personal!AC30="", "", Personal!AC30)</f>
        <v/>
      </c>
      <c r="M29" s="81" t="str">
        <f>IF(Personal!AC31="", "", Personal!AC31)</f>
        <v/>
      </c>
      <c r="N29" s="81" t="e">
        <f>IF(Personal!#REF!="", "", Personal!#REF!)</f>
        <v>#REF!</v>
      </c>
      <c r="O29" s="81" t="str">
        <f>IF(Personal!AD28="", "", Personal!AD28)</f>
        <v/>
      </c>
      <c r="P29" s="81" t="str">
        <f>IF(Personal!AC44="", "", Personal!AC44)</f>
        <v/>
      </c>
      <c r="Q29" s="81" t="str">
        <f>IF(Personal!AC45="", "", Personal!AC45)</f>
        <v/>
      </c>
      <c r="R29" s="81" t="str">
        <f>IF(Personal!AC57="", "", Personal!AC57)</f>
        <v/>
      </c>
      <c r="S29" s="81" t="str">
        <f>IF(Personal!AC58="", "", Personal!AC58)</f>
        <v/>
      </c>
      <c r="T29" s="81" t="str">
        <f>IF(Personal!AC69="", "", Personal!AC69)</f>
        <v/>
      </c>
      <c r="U29" s="81" t="str">
        <f>IF(Personal!AC70="", "", Personal!AC70)</f>
        <v/>
      </c>
    </row>
    <row r="30" spans="1:21" x14ac:dyDescent="0.2">
      <c r="A30" s="77">
        <v>29</v>
      </c>
      <c r="B30" s="77" t="str">
        <f>IF('Allgemeine Angaben'!D17="","",'Allgemeine Angaben'!D17)</f>
        <v/>
      </c>
      <c r="C30" s="77" t="str">
        <f>IF('Allgemeine Angaben'!C19="","",'Allgemeine Angaben'!C19)</f>
        <v/>
      </c>
      <c r="D30" s="81" t="str">
        <f>IF(Personal!AD16="", "", Personal!AD16)</f>
        <v/>
      </c>
      <c r="E30" s="82" t="str">
        <f>IF(Personal!AD17="", "", Personal!AD17)</f>
        <v/>
      </c>
      <c r="F30" s="81" t="str">
        <f>IF(Personal!AD18="", "", Personal!AD18)</f>
        <v/>
      </c>
      <c r="G30" s="81" t="str">
        <f>IF(Personal!AD19="", "", Personal!AD19)</f>
        <v/>
      </c>
      <c r="H30" s="81" t="str">
        <f>IF(Personal!AD24="", "", Personal!AD24)</f>
        <v/>
      </c>
      <c r="I30" s="81" t="str">
        <f>IF(Personal!AD25="", "", Personal!AD25)</f>
        <v/>
      </c>
      <c r="J30" s="81" t="str">
        <f>IF(Personal!AD26="", "", Personal!AD26)</f>
        <v/>
      </c>
      <c r="K30" s="81" t="str">
        <f>IF(Personal!AD29="", "", Personal!AD29)</f>
        <v/>
      </c>
      <c r="L30" s="81" t="str">
        <f>IF(Personal!AD30="", "", Personal!AD30)</f>
        <v/>
      </c>
      <c r="M30" s="81" t="str">
        <f>IF(Personal!AD31="", "", Personal!AD31)</f>
        <v/>
      </c>
      <c r="N30" s="81" t="e">
        <f>IF(Personal!#REF!="", "", Personal!#REF!)</f>
        <v>#REF!</v>
      </c>
      <c r="O30" s="81" t="str">
        <f>IF(Personal!AE28="", "", Personal!AE28)</f>
        <v/>
      </c>
      <c r="P30" s="81" t="str">
        <f>IF(Personal!AD44="", "", Personal!AD44)</f>
        <v/>
      </c>
      <c r="Q30" s="81" t="str">
        <f>IF(Personal!AD45="", "", Personal!AD45)</f>
        <v/>
      </c>
      <c r="R30" s="81" t="str">
        <f>IF(Personal!AD57="", "", Personal!AD57)</f>
        <v/>
      </c>
      <c r="S30" s="81" t="str">
        <f>IF(Personal!AD58="", "", Personal!AD58)</f>
        <v/>
      </c>
      <c r="T30" s="81" t="str">
        <f>IF(Personal!AD69="", "", Personal!AD69)</f>
        <v/>
      </c>
      <c r="U30" s="81" t="str">
        <f>IF(Personal!AD70="", "", Personal!AD70)</f>
        <v/>
      </c>
    </row>
    <row r="31" spans="1:21" x14ac:dyDescent="0.2">
      <c r="A31" s="77">
        <v>30</v>
      </c>
      <c r="B31" s="77" t="str">
        <f>IF('Allgemeine Angaben'!D17="","",'Allgemeine Angaben'!D17)</f>
        <v/>
      </c>
      <c r="C31" s="77" t="str">
        <f>IF('Allgemeine Angaben'!C19="","",'Allgemeine Angaben'!C19)</f>
        <v/>
      </c>
      <c r="D31" s="81" t="str">
        <f>IF(Personal!AE16="", "", Personal!AE16)</f>
        <v/>
      </c>
      <c r="E31" s="82" t="str">
        <f>IF(Personal!AE17="", "", Personal!AE17)</f>
        <v/>
      </c>
      <c r="F31" s="81" t="str">
        <f>IF(Personal!AE18="", "", Personal!AE18)</f>
        <v/>
      </c>
      <c r="G31" s="81" t="str">
        <f>IF(Personal!AE19="", "", Personal!AE19)</f>
        <v/>
      </c>
      <c r="H31" s="81" t="str">
        <f>IF(Personal!AE24="", "", Personal!AE24)</f>
        <v/>
      </c>
      <c r="I31" s="81" t="str">
        <f>IF(Personal!AE25="", "", Personal!AE25)</f>
        <v/>
      </c>
      <c r="J31" s="81" t="str">
        <f>IF(Personal!AE26="", "", Personal!AE26)</f>
        <v/>
      </c>
      <c r="K31" s="81" t="str">
        <f>IF(Personal!AE29="", "", Personal!AE29)</f>
        <v/>
      </c>
      <c r="L31" s="81" t="str">
        <f>IF(Personal!AE30="", "", Personal!AE30)</f>
        <v/>
      </c>
      <c r="M31" s="81" t="str">
        <f>IF(Personal!AE31="", "", Personal!AE31)</f>
        <v/>
      </c>
      <c r="N31" s="81" t="e">
        <f>IF(Personal!#REF!="", "", Personal!#REF!)</f>
        <v>#REF!</v>
      </c>
      <c r="O31" s="81" t="str">
        <f>IF(Personal!AF28="", "", Personal!AF28)</f>
        <v/>
      </c>
      <c r="P31" s="81" t="str">
        <f>IF(Personal!AE44="", "", Personal!AE44)</f>
        <v/>
      </c>
      <c r="Q31" s="81" t="str">
        <f>IF(Personal!AE45="", "", Personal!AE45)</f>
        <v/>
      </c>
      <c r="R31" s="81" t="str">
        <f>IF(Personal!AE57="", "", Personal!AE57)</f>
        <v/>
      </c>
      <c r="S31" s="81" t="str">
        <f>IF(Personal!AE58="", "", Personal!AE58)</f>
        <v/>
      </c>
      <c r="T31" s="81" t="str">
        <f>IF(Personal!AE69="", "", Personal!AE69)</f>
        <v/>
      </c>
      <c r="U31" s="81" t="str">
        <f>IF(Personal!AE70="", "", Personal!AE70)</f>
        <v/>
      </c>
    </row>
    <row r="36" spans="36:36" x14ac:dyDescent="0.2">
      <c r="AJ36" s="80"/>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EA0F-981C-4582-AE7F-41609A6248A1}">
  <dimension ref="A1:AG34"/>
  <sheetViews>
    <sheetView zoomScale="60" zoomScaleNormal="60" workbookViewId="0">
      <selection activeCell="E12" sqref="E12"/>
    </sheetView>
  </sheetViews>
  <sheetFormatPr baseColWidth="10" defaultColWidth="11.42578125" defaultRowHeight="15" x14ac:dyDescent="0.25"/>
  <cols>
    <col min="1" max="2" width="11.42578125" style="78"/>
    <col min="3" max="3" width="23.7109375" style="78" customWidth="1"/>
    <col min="4" max="4" width="16.85546875" style="78" customWidth="1"/>
    <col min="5" max="5" width="48.5703125" style="76" customWidth="1"/>
    <col min="6" max="6" width="41" style="76" customWidth="1"/>
    <col min="7" max="7" width="40.42578125" style="76" customWidth="1"/>
    <col min="8" max="8" width="42" style="76" customWidth="1"/>
    <col min="9" max="9" width="44.140625" style="76" customWidth="1"/>
    <col min="10" max="10" width="35.7109375" style="76" customWidth="1"/>
    <col min="11" max="11" width="52.5703125" style="76" customWidth="1"/>
    <col min="12" max="12" width="58.28515625" style="76" customWidth="1"/>
    <col min="13" max="13" width="50.7109375" style="76" customWidth="1"/>
    <col min="14" max="16384" width="11.42578125" style="76"/>
  </cols>
  <sheetData>
    <row r="1" spans="1:13" ht="60" x14ac:dyDescent="0.25">
      <c r="A1" s="79" t="s">
        <v>204</v>
      </c>
      <c r="B1" s="79" t="s">
        <v>46</v>
      </c>
      <c r="C1" s="79" t="s">
        <v>203</v>
      </c>
      <c r="D1" s="98" t="s">
        <v>7</v>
      </c>
      <c r="E1" s="98" t="s">
        <v>114</v>
      </c>
      <c r="F1" s="98" t="s">
        <v>79</v>
      </c>
      <c r="G1" s="98" t="s">
        <v>84</v>
      </c>
      <c r="H1" s="98" t="s">
        <v>247</v>
      </c>
      <c r="I1" s="98" t="s">
        <v>126</v>
      </c>
      <c r="J1" s="98" t="s">
        <v>120</v>
      </c>
      <c r="K1" s="98" t="s">
        <v>376</v>
      </c>
      <c r="L1" s="98" t="s">
        <v>132</v>
      </c>
      <c r="M1" s="98" t="s">
        <v>120</v>
      </c>
    </row>
    <row r="2" spans="1:13" x14ac:dyDescent="0.25">
      <c r="A2" s="79">
        <v>1</v>
      </c>
      <c r="B2" s="79" t="str">
        <f>IF('Allgemeine Angaben'!D17="","",'Allgemeine Angaben'!D17)</f>
        <v/>
      </c>
      <c r="C2" s="79" t="str">
        <f>IF('Allgemeine Angaben'!C19="","",'Allgemeine Angaben'!C19)</f>
        <v/>
      </c>
      <c r="D2" s="79" t="str">
        <f>IF(Personal!B84="", "", Personal!B84)</f>
        <v/>
      </c>
      <c r="E2" s="83" t="str">
        <f>IF(Personal!B85="", "", Personal!B85)</f>
        <v/>
      </c>
      <c r="F2" s="83" t="str">
        <f>IF(Personal!B86="", "", Personal!B86)</f>
        <v/>
      </c>
      <c r="G2" s="83" t="str">
        <f>IF(Personal!B87="", "", Personal!B87)</f>
        <v/>
      </c>
      <c r="H2" s="83" t="str">
        <f>IF(Personal!B88="", "", Personal!B88)</f>
        <v/>
      </c>
      <c r="I2" s="83" t="str">
        <f>IF(Personal!B100="", "", Personal!B100)</f>
        <v/>
      </c>
      <c r="J2" s="83" t="str">
        <f>IF(Personal!B101="", "", Personal!B101)</f>
        <v/>
      </c>
      <c r="K2" s="83" t="str">
        <f>IF(Personal!B112="", "", Personal!B112)</f>
        <v/>
      </c>
      <c r="L2" s="83" t="str">
        <f>IF(Personal!B113="", "", Personal!B113)</f>
        <v/>
      </c>
      <c r="M2" s="83" t="str">
        <f>IF(Personal!B114="", "", Personal!B114)</f>
        <v/>
      </c>
    </row>
    <row r="3" spans="1:13" x14ac:dyDescent="0.25">
      <c r="A3" s="79">
        <v>2</v>
      </c>
      <c r="B3" s="79" t="str">
        <f>IF('Allgemeine Angaben'!D17="","",'Allgemeine Angaben'!D17)</f>
        <v/>
      </c>
      <c r="C3" s="79" t="str">
        <f>IF('Allgemeine Angaben'!C19="","",'Allgemeine Angaben'!C19)</f>
        <v/>
      </c>
      <c r="D3" s="79" t="str">
        <f>IF(Personal!C84="", "", Personal!C84)</f>
        <v/>
      </c>
      <c r="E3" s="83" t="str">
        <f>IF(Personal!C85="", "", Personal!C85)</f>
        <v/>
      </c>
      <c r="F3" s="83" t="str">
        <f>IF(Personal!C86="", "", Personal!C86)</f>
        <v/>
      </c>
      <c r="G3" s="79" t="str">
        <f>IF(Personal!C87="", "", Personal!C87)</f>
        <v/>
      </c>
      <c r="H3" s="79" t="str">
        <f>IF(Personal!C88="", "", Personal!C88)</f>
        <v/>
      </c>
      <c r="I3" s="79" t="str">
        <f>IF(Personal!C100="", "", Personal!C100)</f>
        <v/>
      </c>
      <c r="J3" s="79" t="str">
        <f>IF(Personal!C101="", "", Personal!C101)</f>
        <v/>
      </c>
      <c r="K3" s="79" t="str">
        <f>IF(Personal!C112="", "", Personal!C112)</f>
        <v/>
      </c>
      <c r="L3" s="79" t="str">
        <f>IF(Personal!C113="", "", Personal!C113)</f>
        <v/>
      </c>
      <c r="M3" s="79" t="str">
        <f>IF(Personal!C114="", "", Personal!C114)</f>
        <v/>
      </c>
    </row>
    <row r="4" spans="1:13" x14ac:dyDescent="0.25">
      <c r="A4" s="79">
        <v>3</v>
      </c>
      <c r="B4" s="79" t="str">
        <f>IF('Allgemeine Angaben'!D17="","",'Allgemeine Angaben'!D17)</f>
        <v/>
      </c>
      <c r="C4" s="79" t="str">
        <f>IF('Allgemeine Angaben'!C19="","",'Allgemeine Angaben'!C19)</f>
        <v/>
      </c>
      <c r="D4" s="79" t="str">
        <f>IF(Personal!D84="", "", Personal!D84)</f>
        <v/>
      </c>
      <c r="E4" s="83" t="str">
        <f>IF(Personal!D85="", "", Personal!D85)</f>
        <v/>
      </c>
      <c r="F4" s="83" t="str">
        <f>IF(Personal!D86="", "", Personal!D86)</f>
        <v/>
      </c>
      <c r="G4" s="79" t="str">
        <f>IF(Personal!D87="", "", Personal!D87)</f>
        <v/>
      </c>
      <c r="H4" s="79" t="str">
        <f>IF(Personal!D88="", "", Personal!D88)</f>
        <v/>
      </c>
      <c r="I4" s="79" t="str">
        <f>IF(Personal!D100="", "", Personal!D100)</f>
        <v/>
      </c>
      <c r="J4" s="79" t="str">
        <f>IF(Personal!D101="", "", Personal!D101)</f>
        <v/>
      </c>
      <c r="K4" s="79" t="str">
        <f>IF(Personal!D112="", "", Personal!D112)</f>
        <v/>
      </c>
      <c r="L4" s="79" t="str">
        <f>IF(Personal!D113="", "", Personal!D113)</f>
        <v/>
      </c>
      <c r="M4" s="79" t="str">
        <f>IF(Personal!D114="", "", Personal!D114)</f>
        <v/>
      </c>
    </row>
    <row r="5" spans="1:13" x14ac:dyDescent="0.25">
      <c r="A5" s="79">
        <v>4</v>
      </c>
      <c r="B5" s="79" t="str">
        <f>IF('Allgemeine Angaben'!D17="","",'Allgemeine Angaben'!D17)</f>
        <v/>
      </c>
      <c r="C5" s="79" t="str">
        <f>IF('Allgemeine Angaben'!C19="","",'Allgemeine Angaben'!C19)</f>
        <v/>
      </c>
      <c r="D5" s="79" t="str">
        <f>IF(Personal!E84="", "", Personal!E84)</f>
        <v/>
      </c>
      <c r="E5" s="83" t="str">
        <f>IF(Personal!E85="", "", Personal!E85)</f>
        <v/>
      </c>
      <c r="F5" s="83" t="str">
        <f>IF(Personal!E86="", "", Personal!E86)</f>
        <v/>
      </c>
      <c r="G5" s="79" t="str">
        <f>IF(Personal!E87="", "", Personal!E87)</f>
        <v/>
      </c>
      <c r="H5" s="79" t="str">
        <f>IF(Personal!E88="", "", Personal!E88)</f>
        <v/>
      </c>
      <c r="I5" s="79" t="str">
        <f>IF(Personal!E100="", "", Personal!E100)</f>
        <v/>
      </c>
      <c r="J5" s="79" t="str">
        <f>IF(Personal!E101="", "", Personal!E101)</f>
        <v/>
      </c>
      <c r="K5" s="79" t="str">
        <f>IF(Personal!E112="", "", Personal!E112)</f>
        <v/>
      </c>
      <c r="L5" s="79" t="str">
        <f>IF(Personal!E113="", "", Personal!E113)</f>
        <v/>
      </c>
      <c r="M5" s="79" t="str">
        <f>IF(Personal!E114="", "", Personal!E114)</f>
        <v/>
      </c>
    </row>
    <row r="6" spans="1:13" x14ac:dyDescent="0.25">
      <c r="A6" s="79">
        <v>5</v>
      </c>
      <c r="B6" s="79" t="str">
        <f>IF('Allgemeine Angaben'!D17="","",'Allgemeine Angaben'!D17)</f>
        <v/>
      </c>
      <c r="C6" s="79" t="str">
        <f>IF('Allgemeine Angaben'!C19="","",'Allgemeine Angaben'!C19)</f>
        <v/>
      </c>
      <c r="D6" s="79" t="str">
        <f>IF(Personal!F84="", "", Personal!F84)</f>
        <v/>
      </c>
      <c r="E6" s="83" t="str">
        <f>IF(Personal!F85="", "", Personal!F85)</f>
        <v/>
      </c>
      <c r="F6" s="83" t="str">
        <f>IF(Personal!F86="", "", Personal!F86)</f>
        <v/>
      </c>
      <c r="G6" s="79" t="str">
        <f>IF(Personal!F87="", "", Personal!F87)</f>
        <v/>
      </c>
      <c r="H6" s="79" t="str">
        <f>IF(Personal!F88="", "", Personal!F88)</f>
        <v/>
      </c>
      <c r="I6" s="79" t="str">
        <f>IF(Personal!F100="", "", Personal!F100)</f>
        <v/>
      </c>
      <c r="J6" s="79" t="str">
        <f>IF(Personal!F101="", "", Personal!F101)</f>
        <v/>
      </c>
      <c r="K6" s="79" t="str">
        <f>IF(Personal!F112="", "", Personal!F112)</f>
        <v/>
      </c>
      <c r="L6" s="79" t="str">
        <f>IF(Personal!F113="", "", Personal!F113)</f>
        <v/>
      </c>
      <c r="M6" s="79" t="str">
        <f>IF(Personal!F114="", "", Personal!F114)</f>
        <v/>
      </c>
    </row>
    <row r="7" spans="1:13" x14ac:dyDescent="0.25">
      <c r="A7" s="79">
        <v>6</v>
      </c>
      <c r="B7" s="79" t="str">
        <f>IF('Allgemeine Angaben'!D17="","",'Allgemeine Angaben'!D17)</f>
        <v/>
      </c>
      <c r="C7" s="79" t="str">
        <f>IF('Allgemeine Angaben'!C19="","",'Allgemeine Angaben'!C19)</f>
        <v/>
      </c>
      <c r="D7" s="79" t="str">
        <f>IF(Personal!G84="", "", Personal!G84)</f>
        <v/>
      </c>
      <c r="E7" s="83" t="str">
        <f>IF(Personal!G85="", "", Personal!G85)</f>
        <v/>
      </c>
      <c r="F7" s="83" t="str">
        <f>IF(Personal!G86="", "", Personal!G86)</f>
        <v/>
      </c>
      <c r="G7" s="79" t="str">
        <f>IF(Personal!G87="", "", Personal!G87)</f>
        <v/>
      </c>
      <c r="H7" s="79" t="str">
        <f>IF(Personal!G88="", "", Personal!G88)</f>
        <v/>
      </c>
      <c r="I7" s="79" t="str">
        <f>IF(Personal!G100="", "", Personal!G100)</f>
        <v/>
      </c>
      <c r="J7" s="79" t="str">
        <f>IF(Personal!G101="", "", Personal!G101)</f>
        <v/>
      </c>
      <c r="K7" s="79" t="str">
        <f>IF(Personal!G112="", "", Personal!G112)</f>
        <v/>
      </c>
      <c r="L7" s="79" t="str">
        <f>IF(Personal!G113="", "", Personal!G113)</f>
        <v/>
      </c>
      <c r="M7" s="79" t="str">
        <f>IF(Personal!G114="", "", Personal!G114)</f>
        <v/>
      </c>
    </row>
    <row r="8" spans="1:13" x14ac:dyDescent="0.25">
      <c r="A8" s="79">
        <v>7</v>
      </c>
      <c r="B8" s="79" t="str">
        <f>IF('Allgemeine Angaben'!D17="","",'Allgemeine Angaben'!D17)</f>
        <v/>
      </c>
      <c r="C8" s="79" t="str">
        <f>IF('Allgemeine Angaben'!C19="","",'Allgemeine Angaben'!C19)</f>
        <v/>
      </c>
      <c r="D8" s="79" t="str">
        <f>IF(Personal!H84="", "", Personal!H84)</f>
        <v/>
      </c>
      <c r="E8" s="83" t="str">
        <f>IF(Personal!H85="", "", Personal!H85)</f>
        <v/>
      </c>
      <c r="F8" s="83" t="str">
        <f>IF(Personal!H86="", "", Personal!H86)</f>
        <v/>
      </c>
      <c r="G8" s="79" t="str">
        <f>IF(Personal!H87="", "", Personal!H87)</f>
        <v/>
      </c>
      <c r="H8" s="79" t="str">
        <f>IF(Personal!H88="", "", Personal!H88)</f>
        <v/>
      </c>
      <c r="I8" s="79" t="str">
        <f>IF(Personal!H100="", "", Personal!H100)</f>
        <v/>
      </c>
      <c r="J8" s="79" t="str">
        <f>IF(Personal!H101="", "", Personal!H101)</f>
        <v/>
      </c>
      <c r="K8" s="79" t="str">
        <f>IF(Personal!H112="", "", Personal!H112)</f>
        <v/>
      </c>
      <c r="L8" s="79" t="str">
        <f>IF(Personal!H113="", "", Personal!H113)</f>
        <v/>
      </c>
      <c r="M8" s="79" t="str">
        <f>IF(Personal!H114="", "", Personal!H114)</f>
        <v/>
      </c>
    </row>
    <row r="9" spans="1:13" x14ac:dyDescent="0.25">
      <c r="A9" s="79">
        <v>8</v>
      </c>
      <c r="B9" s="79" t="str">
        <f>IF('Allgemeine Angaben'!D17="","",'Allgemeine Angaben'!D17)</f>
        <v/>
      </c>
      <c r="C9" s="79" t="str">
        <f>IF('Allgemeine Angaben'!C19="","",'Allgemeine Angaben'!C19)</f>
        <v/>
      </c>
      <c r="D9" s="79" t="str">
        <f>IF(Personal!I84="", "", Personal!I84)</f>
        <v/>
      </c>
      <c r="E9" s="83" t="str">
        <f>IF(Personal!I85="", "", Personal!I85)</f>
        <v/>
      </c>
      <c r="F9" s="83" t="str">
        <f>IF(Personal!I86="", "", Personal!I86)</f>
        <v/>
      </c>
      <c r="G9" s="79" t="str">
        <f>IF(Personal!I87="", "", Personal!I87)</f>
        <v/>
      </c>
      <c r="H9" s="79" t="str">
        <f>IF(Personal!I88="", "", Personal!I88)</f>
        <v/>
      </c>
      <c r="I9" s="79" t="str">
        <f>IF(Personal!I100="", "", Personal!I100)</f>
        <v/>
      </c>
      <c r="J9" s="79" t="str">
        <f>IF(Personal!I101="", "", Personal!I101)</f>
        <v/>
      </c>
      <c r="K9" s="79" t="str">
        <f>IF(Personal!I112="", "", Personal!I112)</f>
        <v/>
      </c>
      <c r="L9" s="79" t="str">
        <f>IF(Personal!I113="", "", Personal!I113)</f>
        <v/>
      </c>
      <c r="M9" s="79" t="str">
        <f>IF(Personal!I114="", "", Personal!I114)</f>
        <v/>
      </c>
    </row>
    <row r="10" spans="1:13" x14ac:dyDescent="0.25">
      <c r="A10" s="79">
        <v>9</v>
      </c>
      <c r="B10" s="79" t="str">
        <f>IF('Allgemeine Angaben'!D17="","",'Allgemeine Angaben'!D17)</f>
        <v/>
      </c>
      <c r="C10" s="79" t="str">
        <f>IF('Allgemeine Angaben'!C19="","",'Allgemeine Angaben'!C19)</f>
        <v/>
      </c>
      <c r="D10" s="79" t="str">
        <f>IF(Personal!J84="", "", Personal!J84)</f>
        <v/>
      </c>
      <c r="E10" s="83" t="str">
        <f>IF(Personal!J85="", "", Personal!J85)</f>
        <v/>
      </c>
      <c r="F10" s="83" t="str">
        <f>IF(Personal!J86="", "", Personal!J86)</f>
        <v/>
      </c>
      <c r="G10" s="79" t="str">
        <f>IF(Personal!J87="", "", Personal!J87)</f>
        <v/>
      </c>
      <c r="H10" s="79" t="str">
        <f>IF(Personal!J88="", "", Personal!J88)</f>
        <v/>
      </c>
      <c r="I10" s="79" t="str">
        <f>IF(Personal!J100="", "", Personal!J100)</f>
        <v/>
      </c>
      <c r="J10" s="79" t="str">
        <f>IF(Personal!J101="", "", Personal!J101)</f>
        <v/>
      </c>
      <c r="K10" s="79" t="str">
        <f>IF(Personal!J112="", "", Personal!J112)</f>
        <v/>
      </c>
      <c r="L10" s="79" t="str">
        <f>IF(Personal!J113="", "", Personal!J113)</f>
        <v/>
      </c>
      <c r="M10" s="79" t="str">
        <f>IF(Personal!J114="", "", Personal!J114)</f>
        <v/>
      </c>
    </row>
    <row r="11" spans="1:13" x14ac:dyDescent="0.25">
      <c r="A11" s="79">
        <v>10</v>
      </c>
      <c r="B11" s="79" t="str">
        <f>IF('Allgemeine Angaben'!D17="","",'Allgemeine Angaben'!D17)</f>
        <v/>
      </c>
      <c r="C11" s="79" t="str">
        <f>IF('Allgemeine Angaben'!C19="","",'Allgemeine Angaben'!C19)</f>
        <v/>
      </c>
      <c r="D11" s="79" t="str">
        <f>IF(Personal!K84="", "", Personal!K84)</f>
        <v/>
      </c>
      <c r="E11" s="83" t="str">
        <f>IF(Personal!K85="", "", Personal!K85)</f>
        <v/>
      </c>
      <c r="F11" s="83" t="str">
        <f>IF(Personal!K86="", "", Personal!K86)</f>
        <v/>
      </c>
      <c r="G11" s="79" t="str">
        <f>IF(Personal!K87="", "", Personal!K87)</f>
        <v/>
      </c>
      <c r="H11" s="79" t="str">
        <f>IF(Personal!K88="", "", Personal!K88)</f>
        <v/>
      </c>
      <c r="I11" s="79" t="str">
        <f>IF(Personal!K100="", "", Personal!K100)</f>
        <v/>
      </c>
      <c r="J11" s="79" t="str">
        <f>IF(Personal!K101="", "", Personal!K101)</f>
        <v/>
      </c>
      <c r="K11" s="79" t="str">
        <f>IF(Personal!K112="", "", Personal!K112)</f>
        <v/>
      </c>
      <c r="L11" s="79" t="str">
        <f>IF(Personal!K113="", "", Personal!K113)</f>
        <v/>
      </c>
      <c r="M11" s="79" t="str">
        <f>IF(Personal!K114="", "", Personal!K114)</f>
        <v/>
      </c>
    </row>
    <row r="12" spans="1:13" x14ac:dyDescent="0.25">
      <c r="A12" s="79">
        <v>11</v>
      </c>
      <c r="B12" s="79" t="str">
        <f>IF('Allgemeine Angaben'!D17="","",'Allgemeine Angaben'!D17)</f>
        <v/>
      </c>
      <c r="C12" s="79" t="str">
        <f>IF('Allgemeine Angaben'!C19="","",'Allgemeine Angaben'!C19)</f>
        <v/>
      </c>
      <c r="D12" s="79" t="str">
        <f>IF(Personal!L84="", "", Personal!L84)</f>
        <v/>
      </c>
      <c r="E12" s="83" t="str">
        <f>IF(Personal!L85="", "", Personal!L85)</f>
        <v/>
      </c>
      <c r="F12" s="83" t="str">
        <f>IF(Personal!L86="", "", Personal!L86)</f>
        <v/>
      </c>
      <c r="G12" s="79" t="str">
        <f>IF(Personal!L87="", "", Personal!L87)</f>
        <v/>
      </c>
      <c r="H12" s="79" t="str">
        <f>IF(Personal!L88="", "", Personal!L88)</f>
        <v/>
      </c>
      <c r="I12" s="79" t="str">
        <f>IF(Personal!L100="", "", Personal!L100)</f>
        <v/>
      </c>
      <c r="J12" s="79" t="str">
        <f>IF(Personal!L101="", "", Personal!L101)</f>
        <v/>
      </c>
      <c r="K12" s="79" t="str">
        <f>IF(Personal!L112="", "", Personal!L112)</f>
        <v/>
      </c>
      <c r="L12" s="79" t="str">
        <f>IF(Personal!L113="", "", Personal!L113)</f>
        <v/>
      </c>
      <c r="M12" s="79" t="str">
        <f>IF(Personal!L114="", "", Personal!L114)</f>
        <v/>
      </c>
    </row>
    <row r="13" spans="1:13" x14ac:dyDescent="0.25">
      <c r="A13" s="79">
        <v>12</v>
      </c>
      <c r="B13" s="79" t="str">
        <f>IF('Allgemeine Angaben'!D17="","",'Allgemeine Angaben'!D17)</f>
        <v/>
      </c>
      <c r="C13" s="79" t="str">
        <f>IF('Allgemeine Angaben'!C19="","",'Allgemeine Angaben'!C19)</f>
        <v/>
      </c>
      <c r="D13" s="79" t="str">
        <f>IF(Personal!M84="", "", Personal!M84)</f>
        <v/>
      </c>
      <c r="E13" s="83" t="str">
        <f>IF(Personal!M85="", "", Personal!M85)</f>
        <v/>
      </c>
      <c r="F13" s="83" t="str">
        <f>IF(Personal!M86="", "", Personal!M86)</f>
        <v/>
      </c>
      <c r="G13" s="79" t="str">
        <f>IF(Personal!M87="", "", Personal!M87)</f>
        <v/>
      </c>
      <c r="H13" s="79" t="str">
        <f>IF(Personal!M88="", "", Personal!M88)</f>
        <v/>
      </c>
      <c r="I13" s="79" t="str">
        <f>IF(Personal!M100="", "", Personal!M100)</f>
        <v/>
      </c>
      <c r="J13" s="79" t="str">
        <f>IF(Personal!M101="", "", Personal!M101)</f>
        <v/>
      </c>
      <c r="K13" s="79" t="str">
        <f>IF(Personal!M112="", "", Personal!M112)</f>
        <v/>
      </c>
      <c r="L13" s="79" t="str">
        <f>IF(Personal!M113="", "", Personal!M113)</f>
        <v/>
      </c>
      <c r="M13" s="79" t="str">
        <f>IF(Personal!M114="", "", Personal!M114)</f>
        <v/>
      </c>
    </row>
    <row r="14" spans="1:13" x14ac:dyDescent="0.25">
      <c r="A14" s="79">
        <v>13</v>
      </c>
      <c r="B14" s="79" t="str">
        <f>IF('Allgemeine Angaben'!D17="","",'Allgemeine Angaben'!D17)</f>
        <v/>
      </c>
      <c r="C14" s="79" t="str">
        <f>IF('Allgemeine Angaben'!C19="","",'Allgemeine Angaben'!C19)</f>
        <v/>
      </c>
      <c r="D14" s="79" t="str">
        <f>IF(Personal!N84="", "", Personal!N84)</f>
        <v/>
      </c>
      <c r="E14" s="83" t="str">
        <f>IF(Personal!N85="", "", Personal!N85)</f>
        <v/>
      </c>
      <c r="F14" s="83" t="str">
        <f>IF(Personal!N86="", "", Personal!N86)</f>
        <v/>
      </c>
      <c r="G14" s="79" t="str">
        <f>IF(Personal!N87="", "", Personal!N87)</f>
        <v/>
      </c>
      <c r="H14" s="79" t="str">
        <f>IF(Personal!N88="", "", Personal!N88)</f>
        <v/>
      </c>
      <c r="I14" s="79" t="str">
        <f>IF(Personal!N100="", "", Personal!N100)</f>
        <v/>
      </c>
      <c r="J14" s="79" t="str">
        <f>IF(Personal!N101="", "", Personal!N101)</f>
        <v/>
      </c>
      <c r="K14" s="79" t="str">
        <f>IF(Personal!N112="", "", Personal!N112)</f>
        <v/>
      </c>
      <c r="L14" s="79" t="str">
        <f>IF(Personal!N113="", "", Personal!N113)</f>
        <v/>
      </c>
      <c r="M14" s="79" t="str">
        <f>IF(Personal!N114="", "", Personal!N114)</f>
        <v/>
      </c>
    </row>
    <row r="15" spans="1:13" x14ac:dyDescent="0.25">
      <c r="A15" s="79">
        <v>14</v>
      </c>
      <c r="B15" s="79" t="str">
        <f>IF('Allgemeine Angaben'!D17="","",'Allgemeine Angaben'!D17)</f>
        <v/>
      </c>
      <c r="C15" s="79" t="str">
        <f>IF('Allgemeine Angaben'!C19="","",'Allgemeine Angaben'!C19)</f>
        <v/>
      </c>
      <c r="D15" s="79" t="str">
        <f>IF(Personal!O84="", "", Personal!O84)</f>
        <v/>
      </c>
      <c r="E15" s="83" t="str">
        <f>IF(Personal!O85="", "", Personal!O85)</f>
        <v/>
      </c>
      <c r="F15" s="83" t="str">
        <f>IF(Personal!O86="", "", Personal!O86)</f>
        <v/>
      </c>
      <c r="G15" s="79" t="str">
        <f>IF(Personal!O87="", "", Personal!O87)</f>
        <v/>
      </c>
      <c r="H15" s="79" t="str">
        <f>IF(Personal!O88="", "", Personal!O88)</f>
        <v/>
      </c>
      <c r="I15" s="79" t="str">
        <f>IF(Personal!O100="", "", Personal!O100)</f>
        <v/>
      </c>
      <c r="J15" s="79" t="str">
        <f>IF(Personal!O101="", "", Personal!O101)</f>
        <v/>
      </c>
      <c r="K15" s="79" t="str">
        <f>IF(Personal!O112="", "", Personal!O112)</f>
        <v/>
      </c>
      <c r="L15" s="79" t="str">
        <f>IF(Personal!O113="", "", Personal!O113)</f>
        <v/>
      </c>
      <c r="M15" s="79" t="str">
        <f>IF(Personal!O114="", "", Personal!O114)</f>
        <v/>
      </c>
    </row>
    <row r="16" spans="1:13" x14ac:dyDescent="0.25">
      <c r="A16" s="79">
        <v>15</v>
      </c>
      <c r="B16" s="79" t="str">
        <f>IF('Allgemeine Angaben'!D17="","",'Allgemeine Angaben'!D17)</f>
        <v/>
      </c>
      <c r="C16" s="79" t="str">
        <f>IF('Allgemeine Angaben'!C19="","",'Allgemeine Angaben'!C19)</f>
        <v/>
      </c>
      <c r="D16" s="79" t="str">
        <f>IF(Personal!P84="", "", Personal!P84)</f>
        <v/>
      </c>
      <c r="E16" s="83" t="str">
        <f>IF(Personal!P85="", "", Personal!P85)</f>
        <v/>
      </c>
      <c r="F16" s="83" t="str">
        <f>IF(Personal!P86="", "", Personal!P86)</f>
        <v/>
      </c>
      <c r="G16" s="79" t="str">
        <f>IF(Personal!P87="", "", Personal!P87)</f>
        <v/>
      </c>
      <c r="H16" s="79" t="str">
        <f>IF(Personal!P88="", "", Personal!P88)</f>
        <v/>
      </c>
      <c r="I16" s="79" t="str">
        <f>IF(Personal!P100="", "", Personal!P100)</f>
        <v/>
      </c>
      <c r="J16" s="79" t="str">
        <f>IF(Personal!P101="", "", Personal!P101)</f>
        <v/>
      </c>
      <c r="K16" s="79" t="str">
        <f>IF(Personal!P112="", "", Personal!P112)</f>
        <v/>
      </c>
      <c r="L16" s="79" t="str">
        <f>IF(Personal!P113="", "", Personal!P113)</f>
        <v/>
      </c>
      <c r="M16" s="79" t="str">
        <f>IF(Personal!P114="", "", Personal!P114)</f>
        <v/>
      </c>
    </row>
    <row r="17" spans="1:13" x14ac:dyDescent="0.25">
      <c r="A17" s="79">
        <v>16</v>
      </c>
      <c r="B17" s="79" t="str">
        <f>IF('Allgemeine Angaben'!D17="","",'Allgemeine Angaben'!D17)</f>
        <v/>
      </c>
      <c r="C17" s="79" t="str">
        <f>IF('Allgemeine Angaben'!C19="","",'Allgemeine Angaben'!C19)</f>
        <v/>
      </c>
      <c r="D17" s="79" t="str">
        <f>IF(Personal!Q84="", "", Personal!Q84)</f>
        <v/>
      </c>
      <c r="E17" s="83" t="str">
        <f>IF(Personal!Q85="", "", Personal!Q85)</f>
        <v/>
      </c>
      <c r="F17" s="83" t="str">
        <f>IF(Personal!Q86="", "", Personal!Q86)</f>
        <v/>
      </c>
      <c r="G17" s="79" t="str">
        <f>IF(Personal!Q87="", "", Personal!Q87)</f>
        <v/>
      </c>
      <c r="H17" s="79" t="str">
        <f>IF(Personal!Q88="", "", Personal!Q88)</f>
        <v/>
      </c>
      <c r="I17" s="79" t="str">
        <f>IF(Personal!Q100="", "", Personal!Q100)</f>
        <v/>
      </c>
      <c r="J17" s="79" t="str">
        <f>IF(Personal!Q101="", "", Personal!Q101)</f>
        <v/>
      </c>
      <c r="K17" s="79" t="str">
        <f>IF(Personal!Q112="", "", Personal!Q112)</f>
        <v/>
      </c>
      <c r="L17" s="79" t="str">
        <f>IF(Personal!Q113="", "", Personal!Q113)</f>
        <v/>
      </c>
      <c r="M17" s="79" t="str">
        <f>IF(Personal!Q114="", "", Personal!Q114)</f>
        <v/>
      </c>
    </row>
    <row r="18" spans="1:13" x14ac:dyDescent="0.25">
      <c r="A18" s="79">
        <v>17</v>
      </c>
      <c r="B18" s="79" t="str">
        <f>IF('Allgemeine Angaben'!D17="","",'Allgemeine Angaben'!D17)</f>
        <v/>
      </c>
      <c r="C18" s="79" t="str">
        <f>IF('Allgemeine Angaben'!C19="","",'Allgemeine Angaben'!C19)</f>
        <v/>
      </c>
      <c r="D18" s="79" t="str">
        <f>IF(Personal!R84="", "", Personal!R84)</f>
        <v/>
      </c>
      <c r="E18" s="83" t="str">
        <f>IF(Personal!R85="", "", Personal!R85)</f>
        <v/>
      </c>
      <c r="F18" s="83" t="str">
        <f>IF(Personal!R86="", "", Personal!R86)</f>
        <v/>
      </c>
      <c r="G18" s="79" t="str">
        <f>IF(Personal!R87="", "", Personal!R87)</f>
        <v/>
      </c>
      <c r="H18" s="79" t="str">
        <f>IF(Personal!R88="", "", Personal!R88)</f>
        <v/>
      </c>
      <c r="I18" s="79" t="str">
        <f>IF(Personal!R100="", "", Personal!R100)</f>
        <v/>
      </c>
      <c r="J18" s="79" t="str">
        <f>IF(Personal!R101="", "", Personal!R101)</f>
        <v/>
      </c>
      <c r="K18" s="79" t="str">
        <f>IF(Personal!R112="", "", Personal!R112)</f>
        <v/>
      </c>
      <c r="L18" s="79" t="str">
        <f>IF(Personal!R113="", "", Personal!R113)</f>
        <v/>
      </c>
      <c r="M18" s="79" t="str">
        <f>IF(Personal!R114="", "", Personal!R114)</f>
        <v/>
      </c>
    </row>
    <row r="19" spans="1:13" x14ac:dyDescent="0.25">
      <c r="A19" s="79">
        <v>18</v>
      </c>
      <c r="B19" s="79" t="str">
        <f>IF('Allgemeine Angaben'!D17="","",'Allgemeine Angaben'!D17)</f>
        <v/>
      </c>
      <c r="C19" s="79" t="str">
        <f>IF('Allgemeine Angaben'!C19="","",'Allgemeine Angaben'!C19)</f>
        <v/>
      </c>
      <c r="D19" s="79" t="str">
        <f>IF(Personal!S84="", "", Personal!S84)</f>
        <v/>
      </c>
      <c r="E19" s="83" t="str">
        <f>IF(Personal!S85="", "", Personal!S85)</f>
        <v/>
      </c>
      <c r="F19" s="83" t="str">
        <f>IF(Personal!S86="", "", Personal!S86)</f>
        <v/>
      </c>
      <c r="G19" s="79" t="str">
        <f>IF(Personal!S87="", "", Personal!S87)</f>
        <v/>
      </c>
      <c r="H19" s="79" t="str">
        <f>IF(Personal!S88="", "", Personal!S88)</f>
        <v/>
      </c>
      <c r="I19" s="79" t="str">
        <f>IF(Personal!S100="", "", Personal!S100)</f>
        <v/>
      </c>
      <c r="J19" s="79" t="str">
        <f>IF(Personal!S101="", "", Personal!S101)</f>
        <v/>
      </c>
      <c r="K19" s="79" t="str">
        <f>IF(Personal!S112="", "", Personal!S112)</f>
        <v/>
      </c>
      <c r="L19" s="79" t="str">
        <f>IF(Personal!S113="", "", Personal!S113)</f>
        <v/>
      </c>
      <c r="M19" s="79" t="str">
        <f>IF(Personal!S114="", "", Personal!S114)</f>
        <v/>
      </c>
    </row>
    <row r="20" spans="1:13" x14ac:dyDescent="0.25">
      <c r="A20" s="79">
        <v>19</v>
      </c>
      <c r="B20" s="79" t="str">
        <f>IF('Allgemeine Angaben'!D17="","",'Allgemeine Angaben'!D17)</f>
        <v/>
      </c>
      <c r="C20" s="79" t="str">
        <f>IF('Allgemeine Angaben'!C19="","",'Allgemeine Angaben'!C19)</f>
        <v/>
      </c>
      <c r="D20" s="79" t="str">
        <f>IF(Personal!T84="", "", Personal!T84)</f>
        <v/>
      </c>
      <c r="E20" s="83" t="str">
        <f>IF(Personal!T85="", "", Personal!T85)</f>
        <v/>
      </c>
      <c r="F20" s="83" t="str">
        <f>IF(Personal!T86="", "", Personal!T86)</f>
        <v/>
      </c>
      <c r="G20" s="79" t="str">
        <f>IF(Personal!T87="", "", Personal!T87)</f>
        <v/>
      </c>
      <c r="H20" s="79" t="str">
        <f>IF(Personal!T88="", "", Personal!T88)</f>
        <v/>
      </c>
      <c r="I20" s="79" t="str">
        <f>IF(Personal!T100="", "", Personal!T100)</f>
        <v/>
      </c>
      <c r="J20" s="79" t="str">
        <f>IF(Personal!T101="", "", Personal!T101)</f>
        <v/>
      </c>
      <c r="K20" s="79" t="str">
        <f>IF(Personal!T112="", "", Personal!T112)</f>
        <v/>
      </c>
      <c r="L20" s="79" t="str">
        <f>IF(Personal!T113="", "", Personal!T113)</f>
        <v/>
      </c>
      <c r="M20" s="79" t="str">
        <f>IF(Personal!T114="", "", Personal!T114)</f>
        <v/>
      </c>
    </row>
    <row r="21" spans="1:13" x14ac:dyDescent="0.25">
      <c r="A21" s="79">
        <v>20</v>
      </c>
      <c r="B21" s="79" t="str">
        <f>IF('Allgemeine Angaben'!D17="","",'Allgemeine Angaben'!D17)</f>
        <v/>
      </c>
      <c r="C21" s="79" t="str">
        <f>IF('Allgemeine Angaben'!C19="","",'Allgemeine Angaben'!C19)</f>
        <v/>
      </c>
      <c r="D21" s="79" t="str">
        <f>IF(Personal!U84="", "", Personal!U84)</f>
        <v/>
      </c>
      <c r="E21" s="83" t="str">
        <f>IF(Personal!U85="", "", Personal!U85)</f>
        <v/>
      </c>
      <c r="F21" s="83" t="str">
        <f>IF(Personal!U86="", "", Personal!U86)</f>
        <v/>
      </c>
      <c r="G21" s="79" t="str">
        <f>IF(Personal!U87="", "", Personal!U87)</f>
        <v/>
      </c>
      <c r="H21" s="79" t="str">
        <f>IF(Personal!U88="", "", Personal!U88)</f>
        <v/>
      </c>
      <c r="I21" s="79" t="str">
        <f>IF(Personal!U100="", "", Personal!U100)</f>
        <v/>
      </c>
      <c r="J21" s="79" t="str">
        <f>IF(Personal!U101="", "", Personal!U101)</f>
        <v/>
      </c>
      <c r="K21" s="79" t="str">
        <f>IF(Personal!U112="", "", Personal!U112)</f>
        <v/>
      </c>
      <c r="L21" s="79" t="str">
        <f>IF(Personal!U113="", "", Personal!U113)</f>
        <v/>
      </c>
      <c r="M21" s="79" t="str">
        <f>IF(Personal!U114="", "", Personal!U114)</f>
        <v/>
      </c>
    </row>
    <row r="22" spans="1:13" x14ac:dyDescent="0.25">
      <c r="A22" s="79">
        <v>21</v>
      </c>
      <c r="B22" s="79" t="str">
        <f>IF('Allgemeine Angaben'!D17="","",'Allgemeine Angaben'!D17)</f>
        <v/>
      </c>
      <c r="C22" s="79" t="str">
        <f>IF('Allgemeine Angaben'!C19="","",'Allgemeine Angaben'!C19)</f>
        <v/>
      </c>
      <c r="D22" s="79" t="str">
        <f>IF(Personal!V84="", "", Personal!V84)</f>
        <v/>
      </c>
      <c r="E22" s="83" t="str">
        <f>IF(Personal!V85="", "", Personal!V85)</f>
        <v/>
      </c>
      <c r="F22" s="83" t="str">
        <f>IF(Personal!V86="", "", Personal!V86)</f>
        <v/>
      </c>
      <c r="G22" s="79" t="str">
        <f>IF(Personal!V87="", "", Personal!V87)</f>
        <v/>
      </c>
      <c r="H22" s="79" t="str">
        <f>IF(Personal!V88="", "", Personal!V88)</f>
        <v/>
      </c>
      <c r="I22" s="79" t="str">
        <f>IF(Personal!V100="", "", Personal!V100)</f>
        <v/>
      </c>
      <c r="J22" s="79" t="str">
        <f>IF(Personal!V101="", "", Personal!V101)</f>
        <v/>
      </c>
      <c r="K22" s="79" t="str">
        <f>IF(Personal!V112="", "", Personal!V112)</f>
        <v/>
      </c>
      <c r="L22" s="79" t="str">
        <f>IF(Personal!V113="", "", Personal!V113)</f>
        <v/>
      </c>
      <c r="M22" s="79" t="str">
        <f>IF(Personal!V114="", "", Personal!V114)</f>
        <v/>
      </c>
    </row>
    <row r="23" spans="1:13" x14ac:dyDescent="0.25">
      <c r="A23" s="79">
        <v>22</v>
      </c>
      <c r="B23" s="79" t="str">
        <f>IF('Allgemeine Angaben'!D17="","",'Allgemeine Angaben'!D17)</f>
        <v/>
      </c>
      <c r="C23" s="79" t="str">
        <f>IF('Allgemeine Angaben'!C19="","",'Allgemeine Angaben'!C19)</f>
        <v/>
      </c>
      <c r="D23" s="79" t="str">
        <f>IF(Personal!W84="", "", Personal!W84)</f>
        <v/>
      </c>
      <c r="E23" s="83" t="str">
        <f>IF(Personal!W85="", "", Personal!W85)</f>
        <v/>
      </c>
      <c r="F23" s="83" t="str">
        <f>IF(Personal!W86="", "", Personal!W86)</f>
        <v/>
      </c>
      <c r="G23" s="79" t="str">
        <f>IF(Personal!W87="", "", Personal!W87)</f>
        <v/>
      </c>
      <c r="H23" s="79" t="str">
        <f>IF(Personal!W88="", "", Personal!W88)</f>
        <v/>
      </c>
      <c r="I23" s="79" t="str">
        <f>IF(Personal!W100="", "", Personal!W100)</f>
        <v/>
      </c>
      <c r="J23" s="79" t="str">
        <f>IF(Personal!W101="", "", Personal!W101)</f>
        <v/>
      </c>
      <c r="K23" s="79" t="str">
        <f>IF(Personal!W112="", "", Personal!W112)</f>
        <v/>
      </c>
      <c r="L23" s="79" t="str">
        <f>IF(Personal!W113="", "", Personal!W113)</f>
        <v/>
      </c>
      <c r="M23" s="79" t="str">
        <f>IF(Personal!W114="", "", Personal!W114)</f>
        <v/>
      </c>
    </row>
    <row r="24" spans="1:13" x14ac:dyDescent="0.25">
      <c r="A24" s="79">
        <v>23</v>
      </c>
      <c r="B24" s="79" t="str">
        <f>IF('Allgemeine Angaben'!D17="","",'Allgemeine Angaben'!D17)</f>
        <v/>
      </c>
      <c r="C24" s="79" t="str">
        <f>IF('Allgemeine Angaben'!C19="","",'Allgemeine Angaben'!C19)</f>
        <v/>
      </c>
      <c r="D24" s="79" t="str">
        <f>IF(Personal!X84="", "", Personal!X84)</f>
        <v/>
      </c>
      <c r="E24" s="83" t="str">
        <f>IF(Personal!X85="", "", Personal!X85)</f>
        <v/>
      </c>
      <c r="F24" s="83" t="str">
        <f>IF(Personal!X86="", "", Personal!X86)</f>
        <v/>
      </c>
      <c r="G24" s="79" t="str">
        <f>IF(Personal!X87="", "", Personal!X87)</f>
        <v/>
      </c>
      <c r="H24" s="79" t="str">
        <f>IF(Personal!X88="", "", Personal!X88)</f>
        <v/>
      </c>
      <c r="I24" s="79" t="str">
        <f>IF(Personal!X100="", "", Personal!X100)</f>
        <v/>
      </c>
      <c r="J24" s="79" t="str">
        <f>IF(Personal!X101="", "", Personal!X101)</f>
        <v/>
      </c>
      <c r="K24" s="79" t="str">
        <f>IF(Personal!X112="", "", Personal!X112)</f>
        <v/>
      </c>
      <c r="L24" s="79" t="str">
        <f>IF(Personal!X113="", "", Personal!X113)</f>
        <v/>
      </c>
      <c r="M24" s="79" t="str">
        <f>IF(Personal!X114="", "", Personal!X114)</f>
        <v/>
      </c>
    </row>
    <row r="25" spans="1:13" x14ac:dyDescent="0.25">
      <c r="A25" s="79">
        <v>24</v>
      </c>
      <c r="B25" s="79" t="str">
        <f>IF('Allgemeine Angaben'!D17="","",'Allgemeine Angaben'!D17)</f>
        <v/>
      </c>
      <c r="C25" s="79" t="str">
        <f>IF('Allgemeine Angaben'!C19="","",'Allgemeine Angaben'!C19)</f>
        <v/>
      </c>
      <c r="D25" s="79" t="str">
        <f>IF(Personal!Y84="", "", Personal!Y84)</f>
        <v/>
      </c>
      <c r="E25" s="83" t="str">
        <f>IF(Personal!Y85="", "", Personal!Y85)</f>
        <v/>
      </c>
      <c r="F25" s="83" t="str">
        <f>IF(Personal!Y86="", "", Personal!Y86)</f>
        <v/>
      </c>
      <c r="G25" s="79" t="str">
        <f>IF(Personal!Y87="", "", Personal!Y87)</f>
        <v/>
      </c>
      <c r="H25" s="79" t="str">
        <f>IF(Personal!Y88="", "", Personal!Y88)</f>
        <v/>
      </c>
      <c r="I25" s="79" t="str">
        <f>IF(Personal!Y100="", "", Personal!Y100)</f>
        <v/>
      </c>
      <c r="J25" s="79" t="str">
        <f>IF(Personal!Y101="", "", Personal!Y101)</f>
        <v/>
      </c>
      <c r="K25" s="79" t="str">
        <f>IF(Personal!Y112="", "", Personal!Y112)</f>
        <v/>
      </c>
      <c r="L25" s="79" t="str">
        <f>IF(Personal!Y113="", "", Personal!Y113)</f>
        <v/>
      </c>
      <c r="M25" s="79" t="str">
        <f>IF(Personal!Y114="", "", Personal!Y114)</f>
        <v/>
      </c>
    </row>
    <row r="26" spans="1:13" x14ac:dyDescent="0.25">
      <c r="A26" s="79">
        <v>25</v>
      </c>
      <c r="B26" s="79" t="str">
        <f>IF('Allgemeine Angaben'!D17="","",'Allgemeine Angaben'!D17)</f>
        <v/>
      </c>
      <c r="C26" s="79" t="str">
        <f>IF('Allgemeine Angaben'!C19="","",'Allgemeine Angaben'!C19)</f>
        <v/>
      </c>
      <c r="D26" s="79" t="str">
        <f>IF(Personal!Z84="", "", Personal!Z84)</f>
        <v/>
      </c>
      <c r="E26" s="83" t="str">
        <f>IF(Personal!Z85="", "", Personal!Z85)</f>
        <v/>
      </c>
      <c r="F26" s="83" t="str">
        <f>IF(Personal!Z86="", "", Personal!Z86)</f>
        <v/>
      </c>
      <c r="G26" s="79" t="str">
        <f>IF(Personal!Z87="", "", Personal!Z87)</f>
        <v/>
      </c>
      <c r="H26" s="79" t="str">
        <f>IF(Personal!Z88="", "", Personal!Z88)</f>
        <v/>
      </c>
      <c r="I26" s="79" t="str">
        <f>IF(Personal!Z100="", "", Personal!Z100)</f>
        <v/>
      </c>
      <c r="J26" s="79" t="str">
        <f>IF(Personal!Z101="", "", Personal!Z101)</f>
        <v/>
      </c>
      <c r="K26" s="79" t="str">
        <f>IF(Personal!Z112="", "", Personal!Z112)</f>
        <v/>
      </c>
      <c r="L26" s="79" t="str">
        <f>IF(Personal!Z113="", "", Personal!Z113)</f>
        <v/>
      </c>
      <c r="M26" s="79" t="str">
        <f>IF(Personal!Z114="", "", Personal!Z114)</f>
        <v/>
      </c>
    </row>
    <row r="27" spans="1:13" x14ac:dyDescent="0.25">
      <c r="A27" s="79">
        <v>26</v>
      </c>
      <c r="B27" s="79" t="str">
        <f>IF('Allgemeine Angaben'!D17="","",'Allgemeine Angaben'!D17)</f>
        <v/>
      </c>
      <c r="C27" s="79" t="str">
        <f>IF('Allgemeine Angaben'!C19="","",'Allgemeine Angaben'!C19)</f>
        <v/>
      </c>
      <c r="D27" s="79" t="str">
        <f>IF(Personal!AA84="", "", Personal!AA84)</f>
        <v/>
      </c>
      <c r="E27" s="83" t="str">
        <f>IF(Personal!AA85="", "", Personal!AA85)</f>
        <v/>
      </c>
      <c r="F27" s="83" t="str">
        <f>IF(Personal!AA86="", "", Personal!AA86)</f>
        <v/>
      </c>
      <c r="G27" s="79" t="str">
        <f>IF(Personal!AA87="", "", Personal!AA87)</f>
        <v/>
      </c>
      <c r="H27" s="79" t="str">
        <f>IF(Personal!AA88="", "", Personal!AA88)</f>
        <v/>
      </c>
      <c r="I27" s="79" t="str">
        <f>IF(Personal!AA100="", "", Personal!AA100)</f>
        <v/>
      </c>
      <c r="J27" s="79" t="str">
        <f>IF(Personal!AA101="", "", Personal!AA101)</f>
        <v/>
      </c>
      <c r="K27" s="79" t="str">
        <f>IF(Personal!AA112="", "", Personal!AA112)</f>
        <v/>
      </c>
      <c r="L27" s="79" t="str">
        <f>IF(Personal!AA113="", "", Personal!AA113)</f>
        <v/>
      </c>
      <c r="M27" s="79" t="str">
        <f>IF(Personal!AA114="", "", Personal!AA114)</f>
        <v/>
      </c>
    </row>
    <row r="28" spans="1:13" x14ac:dyDescent="0.25">
      <c r="A28" s="79">
        <v>27</v>
      </c>
      <c r="B28" s="79" t="str">
        <f>IF('Allgemeine Angaben'!D17="","",'Allgemeine Angaben'!D17)</f>
        <v/>
      </c>
      <c r="C28" s="79" t="str">
        <f>IF('Allgemeine Angaben'!C19="","",'Allgemeine Angaben'!C19)</f>
        <v/>
      </c>
      <c r="D28" s="79" t="str">
        <f>IF(Personal!AB84="", "", Personal!AB84)</f>
        <v/>
      </c>
      <c r="E28" s="83" t="str">
        <f>IF(Personal!AB85="", "", Personal!AB85)</f>
        <v/>
      </c>
      <c r="F28" s="83" t="str">
        <f>IF(Personal!AB86="", "", Personal!AB86)</f>
        <v/>
      </c>
      <c r="G28" s="79" t="str">
        <f>IF(Personal!AB87="", "", Personal!AB87)</f>
        <v/>
      </c>
      <c r="H28" s="79" t="str">
        <f>IF(Personal!AB88="", "", Personal!AB88)</f>
        <v/>
      </c>
      <c r="I28" s="79" t="str">
        <f>IF(Personal!AB100="", "", Personal!AB100)</f>
        <v/>
      </c>
      <c r="J28" s="79" t="str">
        <f>IF(Personal!AB101="", "", Personal!AB101)</f>
        <v/>
      </c>
      <c r="K28" s="79" t="str">
        <f>IF(Personal!AB112="", "", Personal!AB112)</f>
        <v/>
      </c>
      <c r="L28" s="79" t="str">
        <f>IF(Personal!AB113="", "", Personal!AB113)</f>
        <v/>
      </c>
      <c r="M28" s="79" t="str">
        <f>IF(Personal!AB114="", "", Personal!AB114)</f>
        <v/>
      </c>
    </row>
    <row r="29" spans="1:13" x14ac:dyDescent="0.25">
      <c r="A29" s="79">
        <v>28</v>
      </c>
      <c r="B29" s="79" t="str">
        <f>IF('Allgemeine Angaben'!D17="","",'Allgemeine Angaben'!D17)</f>
        <v/>
      </c>
      <c r="C29" s="79" t="str">
        <f>IF('Allgemeine Angaben'!C19="","",'Allgemeine Angaben'!C19)</f>
        <v/>
      </c>
      <c r="D29" s="79" t="str">
        <f>IF(Personal!AC84="", "", Personal!AC84)</f>
        <v/>
      </c>
      <c r="E29" s="83" t="str">
        <f>IF(Personal!AC85="", "", Personal!AC85)</f>
        <v/>
      </c>
      <c r="F29" s="83" t="str">
        <f>IF(Personal!AC86="", "", Personal!AC86)</f>
        <v/>
      </c>
      <c r="G29" s="79" t="str">
        <f>IF(Personal!AC87="", "", Personal!AC87)</f>
        <v/>
      </c>
      <c r="H29" s="79" t="str">
        <f>IF(Personal!AC88="", "", Personal!AC88)</f>
        <v/>
      </c>
      <c r="I29" s="79" t="str">
        <f>IF(Personal!AC100="", "", Personal!AC100)</f>
        <v/>
      </c>
      <c r="J29" s="79" t="str">
        <f>IF(Personal!AC101="", "", Personal!AC101)</f>
        <v/>
      </c>
      <c r="K29" s="79" t="str">
        <f>IF(Personal!AC112="", "", Personal!AC112)</f>
        <v/>
      </c>
      <c r="L29" s="79" t="str">
        <f>IF(Personal!AC113="", "", Personal!AC113)</f>
        <v/>
      </c>
      <c r="M29" s="79" t="str">
        <f>IF(Personal!AC114="", "", Personal!AC114)</f>
        <v/>
      </c>
    </row>
    <row r="30" spans="1:13" x14ac:dyDescent="0.25">
      <c r="A30" s="79">
        <v>29</v>
      </c>
      <c r="B30" s="79" t="str">
        <f>IF('Allgemeine Angaben'!D17="","",'Allgemeine Angaben'!D17)</f>
        <v/>
      </c>
      <c r="C30" s="79" t="str">
        <f>IF('Allgemeine Angaben'!C19="","",'Allgemeine Angaben'!C19)</f>
        <v/>
      </c>
      <c r="D30" s="79" t="str">
        <f>IF(Personal!AD84="", "", Personal!AD84)</f>
        <v/>
      </c>
      <c r="E30" s="83" t="str">
        <f>IF(Personal!AD85="", "", Personal!AD85)</f>
        <v/>
      </c>
      <c r="F30" s="83" t="str">
        <f>IF(Personal!AD86="", "", Personal!AD86)</f>
        <v/>
      </c>
      <c r="G30" s="79" t="str">
        <f>IF(Personal!AD87="", "", Personal!AD87)</f>
        <v/>
      </c>
      <c r="H30" s="79" t="str">
        <f>IF(Personal!AD88="", "", Personal!AD88)</f>
        <v/>
      </c>
      <c r="I30" s="79" t="str">
        <f>IF(Personal!AD100="", "", Personal!AD100)</f>
        <v/>
      </c>
      <c r="J30" s="79" t="str">
        <f>IF(Personal!AD101="", "", Personal!AD101)</f>
        <v/>
      </c>
      <c r="K30" s="79" t="str">
        <f>IF(Personal!AD112="", "", Personal!AD112)</f>
        <v/>
      </c>
      <c r="L30" s="79" t="str">
        <f>IF(Personal!AD113="", "", Personal!AD113)</f>
        <v/>
      </c>
      <c r="M30" s="79" t="str">
        <f>IF(Personal!AD114="", "", Personal!AD114)</f>
        <v/>
      </c>
    </row>
    <row r="31" spans="1:13" x14ac:dyDescent="0.25">
      <c r="A31" s="79">
        <v>30</v>
      </c>
      <c r="B31" s="79" t="str">
        <f>IF('Allgemeine Angaben'!D17="","",'Allgemeine Angaben'!D17)</f>
        <v/>
      </c>
      <c r="C31" s="79" t="str">
        <f>IF('Allgemeine Angaben'!C19="","",'Allgemeine Angaben'!C19)</f>
        <v/>
      </c>
      <c r="D31" s="79" t="str">
        <f>IF(Personal!AE84="", "", Personal!AE84)</f>
        <v/>
      </c>
      <c r="E31" s="83" t="str">
        <f>IF(Personal!AE85="", "", Personal!AE85)</f>
        <v/>
      </c>
      <c r="F31" s="83" t="str">
        <f>IF(Personal!AE86="", "", Personal!AE86)</f>
        <v/>
      </c>
      <c r="G31" s="79" t="str">
        <f>IF(Personal!AE87="", "", Personal!AE87)</f>
        <v/>
      </c>
      <c r="H31" s="79" t="str">
        <f>IF(Personal!AE88="", "", Personal!AE88)</f>
        <v/>
      </c>
      <c r="I31" s="79" t="str">
        <f>IF(Personal!AE100="", "", Personal!AE100)</f>
        <v/>
      </c>
      <c r="J31" s="79" t="str">
        <f>IF(Personal!AE101="", "", Personal!AE101)</f>
        <v/>
      </c>
      <c r="K31" s="79" t="str">
        <f>IF(Personal!AE112="", "", Personal!AE112)</f>
        <v/>
      </c>
      <c r="L31" s="79" t="str">
        <f>IF(Personal!AE113="", "", Personal!AE113)</f>
        <v/>
      </c>
      <c r="M31" s="79" t="str">
        <f>IF(Personal!AE114="", "", Personal!AE114)</f>
        <v/>
      </c>
    </row>
    <row r="34" spans="32:33" x14ac:dyDescent="0.25">
      <c r="AF34" s="78"/>
      <c r="AG34" s="78"/>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B8C2-EB46-4288-902F-8CE9B0557E22}">
  <dimension ref="A1:H31"/>
  <sheetViews>
    <sheetView topLeftCell="B1" zoomScale="80" zoomScaleNormal="80" workbookViewId="0">
      <selection activeCell="F12" sqref="F12"/>
    </sheetView>
  </sheetViews>
  <sheetFormatPr baseColWidth="10" defaultColWidth="11.42578125" defaultRowHeight="14.25" x14ac:dyDescent="0.2"/>
  <cols>
    <col min="1" max="2" width="11.42578125" style="21"/>
    <col min="3" max="3" width="32.85546875" style="21" customWidth="1"/>
    <col min="4" max="4" width="17.7109375" style="21" customWidth="1"/>
    <col min="5" max="5" width="38.28515625" style="21" customWidth="1"/>
    <col min="6" max="6" width="27.5703125" style="21" customWidth="1"/>
    <col min="7" max="7" width="52.42578125" style="21" customWidth="1"/>
    <col min="8" max="8" width="63.28515625" style="21" customWidth="1"/>
    <col min="9" max="16384" width="11.42578125" style="21"/>
  </cols>
  <sheetData>
    <row r="1" spans="1:8" ht="30" x14ac:dyDescent="0.2">
      <c r="A1" s="79" t="s">
        <v>204</v>
      </c>
      <c r="B1" s="79" t="s">
        <v>46</v>
      </c>
      <c r="C1" s="79" t="s">
        <v>203</v>
      </c>
      <c r="D1" s="108" t="s">
        <v>7</v>
      </c>
      <c r="E1" s="108" t="s">
        <v>114</v>
      </c>
      <c r="F1" s="108" t="s">
        <v>79</v>
      </c>
      <c r="G1" s="108" t="s">
        <v>249</v>
      </c>
      <c r="H1" s="108" t="s">
        <v>120</v>
      </c>
    </row>
    <row r="2" spans="1:8" x14ac:dyDescent="0.2">
      <c r="A2" s="79">
        <v>1</v>
      </c>
      <c r="B2" s="79" t="str">
        <f>IF('Allgemeine Angaben'!D17="","",'Allgemeine Angaben'!D17)</f>
        <v/>
      </c>
      <c r="C2" s="79" t="str">
        <f>IF('Allgemeine Angaben'!C19="","",'Allgemeine Angaben'!C19)</f>
        <v/>
      </c>
      <c r="D2" s="79" t="str">
        <f>IF(Personal!B127="", "", Personal!B127)</f>
        <v/>
      </c>
      <c r="E2" s="83" t="str">
        <f>IF(Personal!B128="", "", Personal!B128)</f>
        <v/>
      </c>
      <c r="F2" s="83" t="str">
        <f>IF(Personal!B129="", "", Personal!B129)</f>
        <v/>
      </c>
      <c r="G2" s="83" t="str">
        <f>IF(Personal!B130="", "", Personal!B130)</f>
        <v/>
      </c>
      <c r="H2" s="83" t="str">
        <f>IF(Personal!B131="", "", Personal!B131)</f>
        <v/>
      </c>
    </row>
    <row r="3" spans="1:8" x14ac:dyDescent="0.2">
      <c r="A3" s="79">
        <v>2</v>
      </c>
      <c r="B3" s="79" t="str">
        <f>IF('Allgemeine Angaben'!D17="","",'Allgemeine Angaben'!D17)</f>
        <v/>
      </c>
      <c r="C3" s="79" t="str">
        <f>IF('Allgemeine Angaben'!C19="","",'Allgemeine Angaben'!C19)</f>
        <v/>
      </c>
      <c r="D3" s="77" t="str">
        <f>IF(Personal!C127="", "", Personal!C127)</f>
        <v/>
      </c>
      <c r="E3" s="81" t="str">
        <f>IF(Personal!C128="", "", Personal!C128)</f>
        <v/>
      </c>
      <c r="F3" s="81" t="str">
        <f>IF(Personal!C129="", "", Personal!C129)</f>
        <v/>
      </c>
      <c r="G3" s="81" t="str">
        <f>IF(Personal!C130="", "", Personal!C130)</f>
        <v/>
      </c>
      <c r="H3" s="81" t="str">
        <f>IF(Personal!C131="", "", Personal!C131)</f>
        <v/>
      </c>
    </row>
    <row r="4" spans="1:8" x14ac:dyDescent="0.2">
      <c r="A4" s="79">
        <v>3</v>
      </c>
      <c r="B4" s="79" t="str">
        <f>IF('Allgemeine Angaben'!D17="","",'Allgemeine Angaben'!D17)</f>
        <v/>
      </c>
      <c r="C4" s="79" t="str">
        <f>IF('Allgemeine Angaben'!C19="","",'Allgemeine Angaben'!C19)</f>
        <v/>
      </c>
      <c r="D4" s="77" t="str">
        <f>IF(Personal!D127="", "", Personal!D127)</f>
        <v/>
      </c>
      <c r="E4" s="81" t="str">
        <f>IF(Personal!D128="", "", Personal!D128)</f>
        <v/>
      </c>
      <c r="F4" s="81" t="str">
        <f>IF(Personal!D129="", "", Personal!D129)</f>
        <v/>
      </c>
      <c r="G4" s="81" t="str">
        <f>IF(Personal!D130="", "", Personal!D130)</f>
        <v/>
      </c>
      <c r="H4" s="81" t="str">
        <f>IF(Personal!D131="", "", Personal!D131)</f>
        <v/>
      </c>
    </row>
    <row r="5" spans="1:8" x14ac:dyDescent="0.2">
      <c r="A5" s="79">
        <v>4</v>
      </c>
      <c r="B5" s="79" t="str">
        <f>IF('Allgemeine Angaben'!D17="","",'Allgemeine Angaben'!D17)</f>
        <v/>
      </c>
      <c r="C5" s="79" t="str">
        <f>IF('Allgemeine Angaben'!C19="","",'Allgemeine Angaben'!C19)</f>
        <v/>
      </c>
      <c r="D5" s="77" t="str">
        <f>IF(Personal!E127="", "", Personal!E127)</f>
        <v/>
      </c>
      <c r="E5" s="81" t="str">
        <f>IF(Personal!E128="", "", Personal!E128)</f>
        <v/>
      </c>
      <c r="F5" s="81" t="str">
        <f>IF(Personal!E129="", "", Personal!E129)</f>
        <v/>
      </c>
      <c r="G5" s="81" t="str">
        <f>IF(Personal!E130="", "", Personal!E130)</f>
        <v/>
      </c>
      <c r="H5" s="81" t="str">
        <f>IF(Personal!E131="", "", Personal!E131)</f>
        <v/>
      </c>
    </row>
    <row r="6" spans="1:8" x14ac:dyDescent="0.2">
      <c r="A6" s="79">
        <v>5</v>
      </c>
      <c r="B6" s="79" t="str">
        <f>IF('Allgemeine Angaben'!D17="","",'Allgemeine Angaben'!D17)</f>
        <v/>
      </c>
      <c r="C6" s="79" t="str">
        <f>IF('Allgemeine Angaben'!C19="","",'Allgemeine Angaben'!C19)</f>
        <v/>
      </c>
      <c r="D6" s="77" t="str">
        <f>IF(Personal!F127="", "", Personal!F127)</f>
        <v/>
      </c>
      <c r="E6" s="81" t="str">
        <f>IF(Personal!F128="", "", Personal!F128)</f>
        <v/>
      </c>
      <c r="F6" s="81" t="str">
        <f>IF(Personal!F129="", "", Personal!F129)</f>
        <v/>
      </c>
      <c r="G6" s="81" t="str">
        <f>IF(Personal!F130="", "", Personal!F130)</f>
        <v/>
      </c>
      <c r="H6" s="81" t="str">
        <f>IF(Personal!F131="", "", Personal!F131)</f>
        <v/>
      </c>
    </row>
    <row r="7" spans="1:8" x14ac:dyDescent="0.2">
      <c r="A7" s="79">
        <v>6</v>
      </c>
      <c r="B7" s="79" t="str">
        <f>IF('Allgemeine Angaben'!D17="","",'Allgemeine Angaben'!D17)</f>
        <v/>
      </c>
      <c r="C7" s="79" t="str">
        <f>IF('Allgemeine Angaben'!C19="","",'Allgemeine Angaben'!C19)</f>
        <v/>
      </c>
      <c r="D7" s="77" t="str">
        <f>IF(Personal!G127="", "", Personal!G127)</f>
        <v/>
      </c>
      <c r="E7" s="81" t="str">
        <f>IF(Personal!G128="", "", Personal!G128)</f>
        <v/>
      </c>
      <c r="F7" s="81" t="str">
        <f>IF(Personal!G129="", "", Personal!G129)</f>
        <v/>
      </c>
      <c r="G7" s="81" t="str">
        <f>IF(Personal!G130="", "", Personal!G130)</f>
        <v/>
      </c>
      <c r="H7" s="81" t="str">
        <f>IF(Personal!G131="", "", Personal!G131)</f>
        <v/>
      </c>
    </row>
    <row r="8" spans="1:8" x14ac:dyDescent="0.2">
      <c r="A8" s="79">
        <v>7</v>
      </c>
      <c r="B8" s="79" t="str">
        <f>IF('Allgemeine Angaben'!D17="","",'Allgemeine Angaben'!D17)</f>
        <v/>
      </c>
      <c r="C8" s="79" t="str">
        <f>IF('Allgemeine Angaben'!C19="","",'Allgemeine Angaben'!C19)</f>
        <v/>
      </c>
      <c r="D8" s="77" t="str">
        <f>IF(Personal!H127="", "", Personal!H127)</f>
        <v/>
      </c>
      <c r="E8" s="81" t="str">
        <f>IF(Personal!H128="", "", Personal!H128)</f>
        <v/>
      </c>
      <c r="F8" s="81" t="str">
        <f>IF(Personal!H129="", "", Personal!H129)</f>
        <v/>
      </c>
      <c r="G8" s="81" t="str">
        <f>IF(Personal!H130="", "", Personal!H130)</f>
        <v/>
      </c>
      <c r="H8" s="81" t="str">
        <f>IF(Personal!H131="", "", Personal!H131)</f>
        <v/>
      </c>
    </row>
    <row r="9" spans="1:8" x14ac:dyDescent="0.2">
      <c r="A9" s="79">
        <v>8</v>
      </c>
      <c r="B9" s="79" t="str">
        <f>IF('Allgemeine Angaben'!D17="","",'Allgemeine Angaben'!D17)</f>
        <v/>
      </c>
      <c r="C9" s="79" t="str">
        <f>IF('Allgemeine Angaben'!C19="","",'Allgemeine Angaben'!C19)</f>
        <v/>
      </c>
      <c r="D9" s="77" t="str">
        <f>IF(Personal!I127="", "", Personal!I127)</f>
        <v/>
      </c>
      <c r="E9" s="81" t="str">
        <f>IF(Personal!I128="", "", Personal!I128)</f>
        <v/>
      </c>
      <c r="F9" s="81" t="str">
        <f>IF(Personal!I129="", "", Personal!I129)</f>
        <v/>
      </c>
      <c r="G9" s="81" t="str">
        <f>IF(Personal!I130="", "", Personal!I130)</f>
        <v/>
      </c>
      <c r="H9" s="81" t="str">
        <f>IF(Personal!I131="", "", Personal!I131)</f>
        <v/>
      </c>
    </row>
    <row r="10" spans="1:8" x14ac:dyDescent="0.2">
      <c r="A10" s="79">
        <v>9</v>
      </c>
      <c r="B10" s="79" t="str">
        <f>IF('Allgemeine Angaben'!D17="","",'Allgemeine Angaben'!D17)</f>
        <v/>
      </c>
      <c r="C10" s="79" t="str">
        <f>IF('Allgemeine Angaben'!C19="","",'Allgemeine Angaben'!C19)</f>
        <v/>
      </c>
      <c r="D10" s="77" t="str">
        <f>IF(Personal!J127="", "", Personal!J127)</f>
        <v/>
      </c>
      <c r="E10" s="81" t="str">
        <f>IF(Personal!J128="", "", Personal!J128)</f>
        <v/>
      </c>
      <c r="F10" s="81" t="str">
        <f>IF(Personal!J129="", "", Personal!J129)</f>
        <v/>
      </c>
      <c r="G10" s="81" t="str">
        <f>IF(Personal!J130="", "", Personal!J130)</f>
        <v/>
      </c>
      <c r="H10" s="81" t="str">
        <f>IF(Personal!J131="", "", Personal!J131)</f>
        <v/>
      </c>
    </row>
    <row r="11" spans="1:8" x14ac:dyDescent="0.2">
      <c r="A11" s="79">
        <v>10</v>
      </c>
      <c r="B11" s="79" t="str">
        <f>IF('Allgemeine Angaben'!D17="","",'Allgemeine Angaben'!D17)</f>
        <v/>
      </c>
      <c r="C11" s="79" t="str">
        <f>IF('Allgemeine Angaben'!C19="","",'Allgemeine Angaben'!C19)</f>
        <v/>
      </c>
      <c r="D11" s="77" t="str">
        <f>IF(Personal!K127="", "", Personal!K127)</f>
        <v/>
      </c>
      <c r="E11" s="81" t="str">
        <f>IF(Personal!K128="", "", Personal!K128)</f>
        <v/>
      </c>
      <c r="F11" s="81" t="str">
        <f>IF(Personal!K129="", "", Personal!K129)</f>
        <v/>
      </c>
      <c r="G11" s="81" t="str">
        <f>IF(Personal!K130="", "", Personal!K130)</f>
        <v/>
      </c>
      <c r="H11" s="81" t="str">
        <f>IF(Personal!K131="", "", Personal!K131)</f>
        <v/>
      </c>
    </row>
    <row r="12" spans="1:8" x14ac:dyDescent="0.2">
      <c r="A12" s="79">
        <v>11</v>
      </c>
      <c r="B12" s="79" t="str">
        <f>IF('Allgemeine Angaben'!D17="","",'Allgemeine Angaben'!D17)</f>
        <v/>
      </c>
      <c r="C12" s="79" t="str">
        <f>IF('Allgemeine Angaben'!C19="","",'Allgemeine Angaben'!C19)</f>
        <v/>
      </c>
      <c r="D12" s="77" t="str">
        <f>IF(Personal!L127="", "", Personal!L127)</f>
        <v/>
      </c>
      <c r="E12" s="81" t="str">
        <f>IF(Personal!L128="", "", Personal!L128)</f>
        <v/>
      </c>
      <c r="F12" s="81" t="str">
        <f>IF(Personal!L129="", "", Personal!L129)</f>
        <v/>
      </c>
      <c r="G12" s="81" t="str">
        <f>IF(Personal!L130="", "", Personal!L130)</f>
        <v/>
      </c>
      <c r="H12" s="81" t="str">
        <f>IF(Personal!L131="", "", Personal!L131)</f>
        <v/>
      </c>
    </row>
    <row r="13" spans="1:8" x14ac:dyDescent="0.2">
      <c r="A13" s="79">
        <v>12</v>
      </c>
      <c r="B13" s="79" t="str">
        <f>IF('Allgemeine Angaben'!D17="","",'Allgemeine Angaben'!D17)</f>
        <v/>
      </c>
      <c r="C13" s="79" t="str">
        <f>IF('Allgemeine Angaben'!C19="","",'Allgemeine Angaben'!C19)</f>
        <v/>
      </c>
      <c r="D13" s="77" t="str">
        <f>IF(Personal!M127="", "", Personal!M127)</f>
        <v/>
      </c>
      <c r="E13" s="81" t="str">
        <f>IF(Personal!M128="", "", Personal!M128)</f>
        <v/>
      </c>
      <c r="F13" s="81" t="str">
        <f>IF(Personal!M129="", "", Personal!M129)</f>
        <v/>
      </c>
      <c r="G13" s="81" t="str">
        <f>IF(Personal!M130="", "", Personal!M130)</f>
        <v/>
      </c>
      <c r="H13" s="81" t="str">
        <f>IF(Personal!M131="", "", Personal!M131)</f>
        <v/>
      </c>
    </row>
    <row r="14" spans="1:8" x14ac:dyDescent="0.2">
      <c r="A14" s="79">
        <v>13</v>
      </c>
      <c r="B14" s="79" t="str">
        <f>IF('Allgemeine Angaben'!D17="","",'Allgemeine Angaben'!D17)</f>
        <v/>
      </c>
      <c r="C14" s="79" t="str">
        <f>IF('Allgemeine Angaben'!C19="","",'Allgemeine Angaben'!C19)</f>
        <v/>
      </c>
      <c r="D14" s="77" t="str">
        <f>IF(Personal!N127="", "", Personal!N127)</f>
        <v/>
      </c>
      <c r="E14" s="81" t="str">
        <f>IF(Personal!N128="", "", Personal!N128)</f>
        <v/>
      </c>
      <c r="F14" s="81" t="str">
        <f>IF(Personal!N129="", "", Personal!N129)</f>
        <v/>
      </c>
      <c r="G14" s="81" t="str">
        <f>IF(Personal!N130="", "", Personal!N130)</f>
        <v/>
      </c>
      <c r="H14" s="81" t="str">
        <f>IF(Personal!N131="", "", Personal!N131)</f>
        <v/>
      </c>
    </row>
    <row r="15" spans="1:8" x14ac:dyDescent="0.2">
      <c r="A15" s="79">
        <v>14</v>
      </c>
      <c r="B15" s="79" t="str">
        <f>IF('Allgemeine Angaben'!D17="","",'Allgemeine Angaben'!D17)</f>
        <v/>
      </c>
      <c r="C15" s="79" t="str">
        <f>IF('Allgemeine Angaben'!C19="","",'Allgemeine Angaben'!C19)</f>
        <v/>
      </c>
      <c r="D15" s="77" t="str">
        <f>IF(Personal!O127="", "", Personal!O127)</f>
        <v/>
      </c>
      <c r="E15" s="81" t="str">
        <f>IF(Personal!O128="", "", Personal!O128)</f>
        <v/>
      </c>
      <c r="F15" s="81" t="str">
        <f>IF(Personal!O129="", "", Personal!O129)</f>
        <v/>
      </c>
      <c r="G15" s="81" t="str">
        <f>IF(Personal!O130="", "", Personal!O130)</f>
        <v/>
      </c>
      <c r="H15" s="81" t="str">
        <f>IF(Personal!O131="", "", Personal!O131)</f>
        <v/>
      </c>
    </row>
    <row r="16" spans="1:8" x14ac:dyDescent="0.2">
      <c r="A16" s="79">
        <v>15</v>
      </c>
      <c r="B16" s="79" t="str">
        <f>IF('Allgemeine Angaben'!D17="","",'Allgemeine Angaben'!D17)</f>
        <v/>
      </c>
      <c r="C16" s="79" t="str">
        <f>IF('Allgemeine Angaben'!C19="","",'Allgemeine Angaben'!C19)</f>
        <v/>
      </c>
      <c r="D16" s="77" t="str">
        <f>IF(Personal!P127="", "", Personal!P127)</f>
        <v/>
      </c>
      <c r="E16" s="81" t="str">
        <f>IF(Personal!P128="", "", Personal!P128)</f>
        <v/>
      </c>
      <c r="F16" s="81" t="str">
        <f>IF(Personal!P129="", "", Personal!P129)</f>
        <v/>
      </c>
      <c r="G16" s="81" t="str">
        <f>IF(Personal!P130="", "", Personal!P130)</f>
        <v/>
      </c>
      <c r="H16" s="81" t="str">
        <f>IF(Personal!P131="", "", Personal!P131)</f>
        <v/>
      </c>
    </row>
    <row r="17" spans="1:8" x14ac:dyDescent="0.2">
      <c r="A17" s="79">
        <v>16</v>
      </c>
      <c r="B17" s="79" t="str">
        <f>IF('Allgemeine Angaben'!D17="","",'Allgemeine Angaben'!D17)</f>
        <v/>
      </c>
      <c r="C17" s="79" t="str">
        <f>IF('Allgemeine Angaben'!C19="","",'Allgemeine Angaben'!C19)</f>
        <v/>
      </c>
      <c r="D17" s="77" t="str">
        <f>IF(Personal!Q127="", "", Personal!Q127)</f>
        <v/>
      </c>
      <c r="E17" s="81" t="str">
        <f>IF(Personal!Q128="", "", Personal!Q128)</f>
        <v/>
      </c>
      <c r="F17" s="81" t="str">
        <f>IF(Personal!Q129="", "", Personal!Q129)</f>
        <v/>
      </c>
      <c r="G17" s="81" t="str">
        <f>IF(Personal!Q130="", "", Personal!Q130)</f>
        <v/>
      </c>
      <c r="H17" s="81" t="str">
        <f>IF(Personal!Q131="", "", Personal!Q131)</f>
        <v/>
      </c>
    </row>
    <row r="18" spans="1:8" x14ac:dyDescent="0.2">
      <c r="A18" s="79">
        <v>17</v>
      </c>
      <c r="B18" s="79" t="str">
        <f>IF('Allgemeine Angaben'!D17="","",'Allgemeine Angaben'!D17)</f>
        <v/>
      </c>
      <c r="C18" s="79" t="str">
        <f>IF('Allgemeine Angaben'!C19="","",'Allgemeine Angaben'!C19)</f>
        <v/>
      </c>
      <c r="D18" s="77" t="str">
        <f>IF(Personal!R127="", "", Personal!R127)</f>
        <v/>
      </c>
      <c r="E18" s="81" t="str">
        <f>IF(Personal!R128="", "", Personal!R128)</f>
        <v/>
      </c>
      <c r="F18" s="81" t="str">
        <f>IF(Personal!R129="", "", Personal!R129)</f>
        <v/>
      </c>
      <c r="G18" s="81" t="str">
        <f>IF(Personal!R130="", "", Personal!R130)</f>
        <v/>
      </c>
      <c r="H18" s="81" t="str">
        <f>IF(Personal!R131="", "", Personal!R131)</f>
        <v/>
      </c>
    </row>
    <row r="19" spans="1:8" x14ac:dyDescent="0.2">
      <c r="A19" s="79">
        <v>18</v>
      </c>
      <c r="B19" s="79" t="str">
        <f>IF('Allgemeine Angaben'!D17="","",'Allgemeine Angaben'!D17)</f>
        <v/>
      </c>
      <c r="C19" s="79" t="str">
        <f>IF('Allgemeine Angaben'!C19="","",'Allgemeine Angaben'!C19)</f>
        <v/>
      </c>
      <c r="D19" s="77" t="str">
        <f>IF(Personal!S127="", "", Personal!S127)</f>
        <v/>
      </c>
      <c r="E19" s="81" t="str">
        <f>IF(Personal!S128="", "", Personal!S128)</f>
        <v/>
      </c>
      <c r="F19" s="81" t="str">
        <f>IF(Personal!S129="", "", Personal!S129)</f>
        <v/>
      </c>
      <c r="G19" s="81" t="str">
        <f>IF(Personal!S130="", "", Personal!S130)</f>
        <v/>
      </c>
      <c r="H19" s="81" t="str">
        <f>IF(Personal!S131="", "", Personal!S131)</f>
        <v/>
      </c>
    </row>
    <row r="20" spans="1:8" x14ac:dyDescent="0.2">
      <c r="A20" s="79">
        <v>19</v>
      </c>
      <c r="B20" s="79" t="str">
        <f>IF('Allgemeine Angaben'!D17="","",'Allgemeine Angaben'!D17)</f>
        <v/>
      </c>
      <c r="C20" s="79" t="str">
        <f>IF('Allgemeine Angaben'!C19="","",'Allgemeine Angaben'!C19)</f>
        <v/>
      </c>
      <c r="D20" s="77" t="str">
        <f>IF(Personal!T127="", "", Personal!T127)</f>
        <v/>
      </c>
      <c r="E20" s="81" t="str">
        <f>IF(Personal!T128="", "", Personal!T128)</f>
        <v/>
      </c>
      <c r="F20" s="81" t="str">
        <f>IF(Personal!T129="", "", Personal!T129)</f>
        <v/>
      </c>
      <c r="G20" s="81" t="str">
        <f>IF(Personal!T130="", "", Personal!T130)</f>
        <v/>
      </c>
      <c r="H20" s="81" t="str">
        <f>IF(Personal!T131="", "", Personal!T131)</f>
        <v/>
      </c>
    </row>
    <row r="21" spans="1:8" x14ac:dyDescent="0.2">
      <c r="A21" s="79">
        <v>20</v>
      </c>
      <c r="B21" s="79" t="str">
        <f>IF('Allgemeine Angaben'!D17="","",'Allgemeine Angaben'!D17)</f>
        <v/>
      </c>
      <c r="C21" s="79" t="str">
        <f>IF('Allgemeine Angaben'!C19="","",'Allgemeine Angaben'!C19)</f>
        <v/>
      </c>
      <c r="D21" s="77" t="str">
        <f>IF(Personal!U127="", "", Personal!U127)</f>
        <v/>
      </c>
      <c r="E21" s="81" t="str">
        <f>IF(Personal!U128="", "", Personal!U128)</f>
        <v/>
      </c>
      <c r="F21" s="81" t="str">
        <f>IF(Personal!U129="", "", Personal!U129)</f>
        <v/>
      </c>
      <c r="G21" s="81" t="str">
        <f>IF(Personal!U130="", "", Personal!U130)</f>
        <v/>
      </c>
      <c r="H21" s="81" t="str">
        <f>IF(Personal!U131="", "", Personal!U131)</f>
        <v/>
      </c>
    </row>
    <row r="22" spans="1:8" x14ac:dyDescent="0.2">
      <c r="A22" s="79">
        <v>21</v>
      </c>
      <c r="B22" s="79" t="str">
        <f>IF('Allgemeine Angaben'!D17="","",'Allgemeine Angaben'!D17)</f>
        <v/>
      </c>
      <c r="C22" s="79" t="str">
        <f>IF('Allgemeine Angaben'!C19="","",'Allgemeine Angaben'!C19)</f>
        <v/>
      </c>
      <c r="D22" s="77" t="str">
        <f>IF(Personal!V127="", "", Personal!V127)</f>
        <v/>
      </c>
      <c r="E22" s="81" t="str">
        <f>IF(Personal!V128="", "", Personal!V128)</f>
        <v/>
      </c>
      <c r="F22" s="81" t="str">
        <f>IF(Personal!V129="", "", Personal!V129)</f>
        <v/>
      </c>
      <c r="G22" s="81" t="str">
        <f>IF(Personal!V130="", "", Personal!V130)</f>
        <v/>
      </c>
      <c r="H22" s="81" t="str">
        <f>IF(Personal!V131="", "", Personal!V131)</f>
        <v/>
      </c>
    </row>
    <row r="23" spans="1:8" x14ac:dyDescent="0.2">
      <c r="A23" s="79">
        <v>22</v>
      </c>
      <c r="B23" s="79" t="str">
        <f>IF('Allgemeine Angaben'!D17="","",'Allgemeine Angaben'!D17)</f>
        <v/>
      </c>
      <c r="C23" s="79" t="str">
        <f>IF('Allgemeine Angaben'!C19="","",'Allgemeine Angaben'!C19)</f>
        <v/>
      </c>
      <c r="D23" s="77" t="str">
        <f>IF(Personal!W127="", "", Personal!W127)</f>
        <v/>
      </c>
      <c r="E23" s="81" t="str">
        <f>IF(Personal!W128="", "", Personal!W128)</f>
        <v/>
      </c>
      <c r="F23" s="81" t="str">
        <f>IF(Personal!W129="", "", Personal!W129)</f>
        <v/>
      </c>
      <c r="G23" s="81" t="str">
        <f>IF(Personal!W130="", "", Personal!W130)</f>
        <v/>
      </c>
      <c r="H23" s="81" t="str">
        <f>IF(Personal!W131="", "", Personal!W131)</f>
        <v/>
      </c>
    </row>
    <row r="24" spans="1:8" x14ac:dyDescent="0.2">
      <c r="A24" s="79">
        <v>23</v>
      </c>
      <c r="B24" s="79" t="str">
        <f>IF('Allgemeine Angaben'!D17="","",'Allgemeine Angaben'!D17)</f>
        <v/>
      </c>
      <c r="C24" s="79" t="str">
        <f>IF('Allgemeine Angaben'!C19="","",'Allgemeine Angaben'!C19)</f>
        <v/>
      </c>
      <c r="D24" s="77" t="str">
        <f>IF(Personal!X127="", "", Personal!X127)</f>
        <v/>
      </c>
      <c r="E24" s="81" t="str">
        <f>IF(Personal!X128="", "", Personal!X128)</f>
        <v/>
      </c>
      <c r="F24" s="81" t="str">
        <f>IF(Personal!X129="", "", Personal!X129)</f>
        <v/>
      </c>
      <c r="G24" s="81" t="str">
        <f>IF(Personal!X130="", "", Personal!X130)</f>
        <v/>
      </c>
      <c r="H24" s="81" t="str">
        <f>IF(Personal!X131="", "", Personal!X131)</f>
        <v/>
      </c>
    </row>
    <row r="25" spans="1:8" x14ac:dyDescent="0.2">
      <c r="A25" s="79">
        <v>24</v>
      </c>
      <c r="B25" s="79" t="str">
        <f>IF('Allgemeine Angaben'!D17="","",'Allgemeine Angaben'!D17)</f>
        <v/>
      </c>
      <c r="C25" s="79" t="str">
        <f>IF('Allgemeine Angaben'!C19="","",'Allgemeine Angaben'!C19)</f>
        <v/>
      </c>
      <c r="D25" s="77" t="str">
        <f>IF(Personal!Y127="", "", Personal!Y127)</f>
        <v/>
      </c>
      <c r="E25" s="81" t="str">
        <f>IF(Personal!Y128="", "", Personal!Y128)</f>
        <v/>
      </c>
      <c r="F25" s="81" t="str">
        <f>IF(Personal!Y129="", "", Personal!Y129)</f>
        <v/>
      </c>
      <c r="G25" s="81" t="str">
        <f>IF(Personal!Y130="", "", Personal!Y130)</f>
        <v/>
      </c>
      <c r="H25" s="81" t="str">
        <f>IF(Personal!Y131="", "", Personal!Y131)</f>
        <v/>
      </c>
    </row>
    <row r="26" spans="1:8" x14ac:dyDescent="0.2">
      <c r="A26" s="79">
        <v>25</v>
      </c>
      <c r="B26" s="79" t="str">
        <f>IF('Allgemeine Angaben'!D17="","",'Allgemeine Angaben'!D17)</f>
        <v/>
      </c>
      <c r="C26" s="79" t="str">
        <f>IF('Allgemeine Angaben'!C19="","",'Allgemeine Angaben'!C19)</f>
        <v/>
      </c>
      <c r="D26" s="77" t="str">
        <f>IF(Personal!Z127="", "", Personal!Z127)</f>
        <v/>
      </c>
      <c r="E26" s="81" t="str">
        <f>IF(Personal!Z128="", "", Personal!Z128)</f>
        <v/>
      </c>
      <c r="F26" s="81" t="str">
        <f>IF(Personal!Z129="", "", Personal!Z129)</f>
        <v/>
      </c>
      <c r="G26" s="81" t="str">
        <f>IF(Personal!Z130="", "", Personal!Z130)</f>
        <v/>
      </c>
      <c r="H26" s="81" t="str">
        <f>IF(Personal!Z131="", "", Personal!Z131)</f>
        <v/>
      </c>
    </row>
    <row r="27" spans="1:8" x14ac:dyDescent="0.2">
      <c r="A27" s="79">
        <v>26</v>
      </c>
      <c r="B27" s="79" t="str">
        <f>IF('Allgemeine Angaben'!D17="","",'Allgemeine Angaben'!D17)</f>
        <v/>
      </c>
      <c r="C27" s="79" t="str">
        <f>IF('Allgemeine Angaben'!C19="","",'Allgemeine Angaben'!C19)</f>
        <v/>
      </c>
      <c r="D27" s="77" t="str">
        <f>IF(Personal!AA127="", "", Personal!AA127)</f>
        <v/>
      </c>
      <c r="E27" s="81" t="str">
        <f>IF(Personal!AA128="", "", Personal!AA128)</f>
        <v/>
      </c>
      <c r="F27" s="81" t="str">
        <f>IF(Personal!AA129="", "", Personal!AA129)</f>
        <v/>
      </c>
      <c r="G27" s="81" t="str">
        <f>IF(Personal!AA130="", "", Personal!AA130)</f>
        <v/>
      </c>
      <c r="H27" s="81" t="str">
        <f>IF(Personal!AA131="", "", Personal!AA131)</f>
        <v/>
      </c>
    </row>
    <row r="28" spans="1:8" x14ac:dyDescent="0.2">
      <c r="A28" s="79">
        <v>27</v>
      </c>
      <c r="B28" s="79" t="str">
        <f>IF('Allgemeine Angaben'!D17="","",'Allgemeine Angaben'!D17)</f>
        <v/>
      </c>
      <c r="C28" s="79" t="str">
        <f>IF('Allgemeine Angaben'!C19="","",'Allgemeine Angaben'!C19)</f>
        <v/>
      </c>
      <c r="D28" s="77" t="str">
        <f>IF(Personal!AB127="", "", Personal!AB127)</f>
        <v/>
      </c>
      <c r="E28" s="81" t="str">
        <f>IF(Personal!AB128="", "", Personal!AB128)</f>
        <v/>
      </c>
      <c r="F28" s="81" t="str">
        <f>IF(Personal!AB129="", "", Personal!AB129)</f>
        <v/>
      </c>
      <c r="G28" s="81" t="str">
        <f>IF(Personal!AB130="", "", Personal!AB130)</f>
        <v/>
      </c>
      <c r="H28" s="81" t="str">
        <f>IF(Personal!AB131="", "", Personal!AB131)</f>
        <v/>
      </c>
    </row>
    <row r="29" spans="1:8" x14ac:dyDescent="0.2">
      <c r="A29" s="79">
        <v>28</v>
      </c>
      <c r="B29" s="79" t="str">
        <f>IF('Allgemeine Angaben'!D17="","",'Allgemeine Angaben'!D17)</f>
        <v/>
      </c>
      <c r="C29" s="79" t="str">
        <f>IF('Allgemeine Angaben'!C19="","",'Allgemeine Angaben'!C19)</f>
        <v/>
      </c>
      <c r="D29" s="77" t="str">
        <f>IF(Personal!AC127="", "", Personal!AC127)</f>
        <v/>
      </c>
      <c r="E29" s="81" t="str">
        <f>IF(Personal!AC128="", "", Personal!AC128)</f>
        <v/>
      </c>
      <c r="F29" s="81" t="str">
        <f>IF(Personal!AC129="", "", Personal!AC129)</f>
        <v/>
      </c>
      <c r="G29" s="81" t="str">
        <f>IF(Personal!AC130="", "", Personal!AC130)</f>
        <v/>
      </c>
      <c r="H29" s="81" t="str">
        <f>IF(Personal!AC131="", "", Personal!AC131)</f>
        <v/>
      </c>
    </row>
    <row r="30" spans="1:8" x14ac:dyDescent="0.2">
      <c r="A30" s="79">
        <v>29</v>
      </c>
      <c r="B30" s="79" t="str">
        <f>IF('Allgemeine Angaben'!D17="","",'Allgemeine Angaben'!D17)</f>
        <v/>
      </c>
      <c r="C30" s="79" t="str">
        <f>IF('Allgemeine Angaben'!C19="","",'Allgemeine Angaben'!C19)</f>
        <v/>
      </c>
      <c r="D30" s="77" t="str">
        <f>IF(Personal!AD127="", "", Personal!AD127)</f>
        <v/>
      </c>
      <c r="E30" s="81" t="str">
        <f>IF(Personal!AD128="", "", Personal!AD128)</f>
        <v/>
      </c>
      <c r="F30" s="81" t="str">
        <f>IF(Personal!AD129="", "", Personal!AD129)</f>
        <v/>
      </c>
      <c r="G30" s="81" t="str">
        <f>IF(Personal!AD130="", "", Personal!AD130)</f>
        <v/>
      </c>
      <c r="H30" s="81" t="str">
        <f>IF(Personal!AD131="", "", Personal!AD131)</f>
        <v/>
      </c>
    </row>
    <row r="31" spans="1:8" x14ac:dyDescent="0.2">
      <c r="A31" s="79">
        <v>30</v>
      </c>
      <c r="B31" s="79" t="str">
        <f>IF('Allgemeine Angaben'!D17="","",'Allgemeine Angaben'!D17)</f>
        <v/>
      </c>
      <c r="C31" s="79" t="str">
        <f>IF('Allgemeine Angaben'!C19="","",'Allgemeine Angaben'!C19)</f>
        <v/>
      </c>
      <c r="D31" s="77" t="str">
        <f>IF(Personal!AE127="", "", Personal!AE127)</f>
        <v/>
      </c>
      <c r="E31" s="81" t="str">
        <f>IF(Personal!AE128="", "", Personal!AE128)</f>
        <v/>
      </c>
      <c r="F31" s="81" t="str">
        <f>IF(Personal!AE129="", "", Personal!AE129)</f>
        <v/>
      </c>
      <c r="G31" s="81" t="str">
        <f>IF(Personal!AE130="", "", Personal!AE130)</f>
        <v/>
      </c>
      <c r="H31" s="81" t="str">
        <f>IF(Personal!AE131="", "", Personal!AE131)</f>
        <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2C17-F3C0-480C-B830-1708C701C4CF}">
  <dimension ref="A1:R31"/>
  <sheetViews>
    <sheetView zoomScale="80" zoomScaleNormal="80" workbookViewId="0">
      <selection activeCell="I9" sqref="I9"/>
    </sheetView>
  </sheetViews>
  <sheetFormatPr baseColWidth="10" defaultColWidth="11.42578125" defaultRowHeight="15" x14ac:dyDescent="0.25"/>
  <cols>
    <col min="1" max="2" width="11.42578125" style="76"/>
    <col min="3" max="3" width="17.7109375" style="76" bestFit="1" customWidth="1"/>
    <col min="4" max="4" width="17.7109375" style="76" customWidth="1"/>
    <col min="5" max="5" width="30.85546875" style="76" customWidth="1"/>
    <col min="6" max="6" width="23.7109375" style="76" customWidth="1"/>
    <col min="7" max="7" width="26.42578125" style="76" customWidth="1"/>
    <col min="8" max="8" width="23.85546875" style="76" customWidth="1"/>
    <col min="9" max="9" width="32.140625" style="76" customWidth="1"/>
    <col min="10" max="10" width="33.85546875" style="76" customWidth="1"/>
    <col min="11" max="11" width="14.42578125" style="76" customWidth="1"/>
    <col min="12" max="12" width="15.7109375" style="76" customWidth="1"/>
    <col min="13" max="13" width="14.140625" style="76" bestFit="1" customWidth="1"/>
    <col min="14" max="14" width="21.85546875" style="76" customWidth="1"/>
    <col min="15" max="15" width="39.140625" style="76" customWidth="1"/>
    <col min="16" max="16" width="26.42578125" style="76" customWidth="1"/>
    <col min="17" max="17" width="46.7109375" style="76" customWidth="1"/>
    <col min="18" max="18" width="47.42578125" style="76" customWidth="1"/>
    <col min="19" max="16384" width="11.42578125" style="76"/>
  </cols>
  <sheetData>
    <row r="1" spans="1:18" ht="60" x14ac:dyDescent="0.25">
      <c r="A1" s="83" t="s">
        <v>204</v>
      </c>
      <c r="B1" s="83" t="s">
        <v>46</v>
      </c>
      <c r="C1" s="83" t="s">
        <v>203</v>
      </c>
      <c r="D1" s="187" t="s">
        <v>7</v>
      </c>
      <c r="E1" s="187" t="s">
        <v>114</v>
      </c>
      <c r="F1" s="187" t="s">
        <v>83</v>
      </c>
      <c r="G1" s="187" t="s">
        <v>250</v>
      </c>
      <c r="H1" s="187" t="s">
        <v>120</v>
      </c>
      <c r="I1" s="187" t="s">
        <v>131</v>
      </c>
      <c r="J1" s="187" t="s">
        <v>129</v>
      </c>
      <c r="K1" s="187" t="s">
        <v>130</v>
      </c>
      <c r="L1" s="187" t="s">
        <v>117</v>
      </c>
      <c r="M1" s="187" t="s">
        <v>165</v>
      </c>
      <c r="N1" s="187" t="s">
        <v>120</v>
      </c>
      <c r="O1" s="187" t="s">
        <v>125</v>
      </c>
      <c r="P1" s="187" t="s">
        <v>120</v>
      </c>
      <c r="Q1" s="187" t="s">
        <v>376</v>
      </c>
      <c r="R1" s="187" t="s">
        <v>120</v>
      </c>
    </row>
    <row r="2" spans="1:18" x14ac:dyDescent="0.25">
      <c r="A2" s="83">
        <v>1</v>
      </c>
      <c r="B2" s="83" t="str">
        <f>IF('Allgemeine Angaben'!D17="","",'Allgemeine Angaben'!D17)</f>
        <v/>
      </c>
      <c r="C2" s="83" t="str">
        <f>IF('Allgemeine Angaben'!C19="","",'Allgemeine Angaben'!C19)</f>
        <v/>
      </c>
      <c r="D2" s="83" t="str">
        <f>IF(Personal!B142="", "", Personal!B142)</f>
        <v/>
      </c>
      <c r="E2" s="83" t="str">
        <f>IF(Personal!B143="", "", Personal!B143)</f>
        <v/>
      </c>
      <c r="F2" s="83" t="str">
        <f>IF(Personal!B144="", "", Personal!B144)</f>
        <v/>
      </c>
      <c r="G2" s="83" t="str">
        <f>IF(Personal!B145="", "", Personal!B145)</f>
        <v/>
      </c>
      <c r="H2" s="83" t="str">
        <f>IF(Personal!B146="", "", Personal!B146)</f>
        <v/>
      </c>
      <c r="I2" s="83" t="str">
        <f>IF(Personal!B158="", "", Personal!B158)</f>
        <v/>
      </c>
      <c r="J2" s="83" t="e">
        <f>IF(Personal!#REF!="", "", Personal!#REF!)</f>
        <v>#REF!</v>
      </c>
      <c r="K2" s="83" t="e">
        <f>IF(Personal!#REF!="", "", Personal!#REF!)</f>
        <v>#REF!</v>
      </c>
      <c r="L2" s="83" t="e">
        <f>IF(Personal!#REF!="", "", Personal!#REF!)</f>
        <v>#REF!</v>
      </c>
      <c r="M2" s="83" t="e">
        <f>IF(Personal!#REF!="", "", Personal!#REF!)</f>
        <v>#REF!</v>
      </c>
      <c r="N2" s="83" t="str">
        <f>IF(Personal!B159="", "", Personal!B159)</f>
        <v/>
      </c>
      <c r="O2" s="83" t="str">
        <f>IF(Personal!B170="", "", Personal!B170)</f>
        <v/>
      </c>
      <c r="P2" s="83" t="str">
        <f>IF(Personal!B171="", "", Personal!B171)</f>
        <v/>
      </c>
      <c r="Q2" s="83" t="str">
        <f>IF(Personal!B183="", "", Personal!B183)</f>
        <v/>
      </c>
      <c r="R2" s="83" t="str">
        <f>IF(Personal!B184="", "", Personal!B184)</f>
        <v/>
      </c>
    </row>
    <row r="3" spans="1:18" x14ac:dyDescent="0.25">
      <c r="A3" s="83">
        <v>2</v>
      </c>
      <c r="B3" s="83" t="str">
        <f>IF('Allgemeine Angaben'!D17="","",'Allgemeine Angaben'!D17)</f>
        <v/>
      </c>
      <c r="C3" s="83" t="str">
        <f>IF('Allgemeine Angaben'!C19="","",'Allgemeine Angaben'!C19)</f>
        <v/>
      </c>
      <c r="D3" s="84" t="str">
        <f>IF(Personal!C142="", "", Personal!C142)</f>
        <v/>
      </c>
      <c r="E3" s="83" t="str">
        <f>IF(Personal!C143="", "", Personal!C143)</f>
        <v/>
      </c>
      <c r="F3" s="83" t="str">
        <f>IF(Personal!C144="", "", Personal!C144)</f>
        <v/>
      </c>
      <c r="G3" s="83" t="str">
        <f>IF(Personal!C145="", "", Personal!C145)</f>
        <v/>
      </c>
      <c r="H3" s="83" t="str">
        <f>IF(Personal!C146="", "", Personal!C146)</f>
        <v/>
      </c>
      <c r="I3" s="83" t="str">
        <f>IF(Personal!C158="", "", Personal!C158)</f>
        <v/>
      </c>
      <c r="J3" s="83" t="e">
        <f>IF(Personal!#REF!="", "", Personal!#REF!)</f>
        <v>#REF!</v>
      </c>
      <c r="K3" s="83" t="e">
        <f>IF(Personal!#REF!="", "", Personal!#REF!)</f>
        <v>#REF!</v>
      </c>
      <c r="L3" s="83" t="e">
        <f>IF(Personal!#REF!="", "", Personal!#REF!)</f>
        <v>#REF!</v>
      </c>
      <c r="M3" s="83" t="e">
        <f>IF(Personal!#REF!="", "", Personal!#REF!)</f>
        <v>#REF!</v>
      </c>
      <c r="N3" s="83" t="str">
        <f>IF(Personal!C159="", "", Personal!C159)</f>
        <v/>
      </c>
      <c r="O3" s="83" t="str">
        <f>IF(Personal!C170="", "", Personal!C170)</f>
        <v/>
      </c>
      <c r="P3" s="83" t="str">
        <f>IF(Personal!C171="", "", Personal!C171)</f>
        <v/>
      </c>
      <c r="Q3" s="83" t="str">
        <f>IF(Personal!C183="", "", Personal!C183)</f>
        <v/>
      </c>
      <c r="R3" s="83" t="str">
        <f>IF(Personal!C184="", "", Personal!C184)</f>
        <v/>
      </c>
    </row>
    <row r="4" spans="1:18" x14ac:dyDescent="0.25">
      <c r="A4" s="83">
        <v>3</v>
      </c>
      <c r="B4" s="83" t="str">
        <f>IF('Allgemeine Angaben'!D17="","",'Allgemeine Angaben'!D17)</f>
        <v/>
      </c>
      <c r="C4" s="83" t="str">
        <f>IF('Allgemeine Angaben'!C19="","",'Allgemeine Angaben'!C19)</f>
        <v/>
      </c>
      <c r="D4" s="84" t="str">
        <f>IF(Personal!D142="", "", Personal!D142)</f>
        <v/>
      </c>
      <c r="E4" s="83" t="str">
        <f>IF(Personal!D143="", "", Personal!D143)</f>
        <v/>
      </c>
      <c r="F4" s="83" t="str">
        <f>IF(Personal!D144="", "", Personal!D144)</f>
        <v/>
      </c>
      <c r="G4" s="83" t="str">
        <f>IF(Personal!D145="", "", Personal!D145)</f>
        <v/>
      </c>
      <c r="H4" s="83" t="str">
        <f>IF(Personal!D146="", "", Personal!D146)</f>
        <v/>
      </c>
      <c r="I4" s="83" t="str">
        <f>IF(Personal!D158="", "", Personal!D158)</f>
        <v/>
      </c>
      <c r="J4" s="83" t="e">
        <f>IF(Personal!#REF!="", "", Personal!#REF!)</f>
        <v>#REF!</v>
      </c>
      <c r="K4" s="83" t="e">
        <f>IF(Personal!#REF!="", "", Personal!#REF!)</f>
        <v>#REF!</v>
      </c>
      <c r="L4" s="83" t="e">
        <f>IF(Personal!#REF!="", "", Personal!#REF!)</f>
        <v>#REF!</v>
      </c>
      <c r="M4" s="83" t="e">
        <f>IF(Personal!#REF!="", "", Personal!#REF!)</f>
        <v>#REF!</v>
      </c>
      <c r="N4" s="83" t="str">
        <f>IF(Personal!D159="", "", Personal!D159)</f>
        <v/>
      </c>
      <c r="O4" s="83" t="str">
        <f>IF(Personal!D170="", "", Personal!D170)</f>
        <v/>
      </c>
      <c r="P4" s="83" t="str">
        <f>IF(Personal!D171="", "", Personal!D171)</f>
        <v/>
      </c>
      <c r="Q4" s="83" t="str">
        <f>IF(Personal!D183="", "", Personal!D183)</f>
        <v/>
      </c>
      <c r="R4" s="83" t="str">
        <f>IF(Personal!D184="", "", Personal!D184)</f>
        <v/>
      </c>
    </row>
    <row r="5" spans="1:18" x14ac:dyDescent="0.25">
      <c r="A5" s="83">
        <v>4</v>
      </c>
      <c r="B5" s="83" t="str">
        <f>IF('Allgemeine Angaben'!D17="","",'Allgemeine Angaben'!D17)</f>
        <v/>
      </c>
      <c r="C5" s="83" t="str">
        <f>IF('Allgemeine Angaben'!C19="","",'Allgemeine Angaben'!C19)</f>
        <v/>
      </c>
      <c r="D5" s="84" t="str">
        <f>IF(Personal!E142="", "", Personal!E142)</f>
        <v/>
      </c>
      <c r="E5" s="83" t="str">
        <f>IF(Personal!E143="", "", Personal!E143)</f>
        <v/>
      </c>
      <c r="F5" s="83" t="str">
        <f>IF(Personal!E144="", "", Personal!E144)</f>
        <v/>
      </c>
      <c r="G5" s="83" t="str">
        <f>IF(Personal!E145="", "", Personal!E145)</f>
        <v/>
      </c>
      <c r="H5" s="83" t="str">
        <f>IF(Personal!E146="", "", Personal!E146)</f>
        <v/>
      </c>
      <c r="I5" s="83" t="str">
        <f>IF(Personal!E158="", "", Personal!E158)</f>
        <v/>
      </c>
      <c r="J5" s="83" t="e">
        <f>IF(Personal!#REF!="", "", Personal!#REF!)</f>
        <v>#REF!</v>
      </c>
      <c r="K5" s="83" t="e">
        <f>IF(Personal!#REF!="", "", Personal!#REF!)</f>
        <v>#REF!</v>
      </c>
      <c r="L5" s="83" t="e">
        <f>IF(Personal!#REF!="", "", Personal!#REF!)</f>
        <v>#REF!</v>
      </c>
      <c r="M5" s="83" t="e">
        <f>IF(Personal!#REF!="", "", Personal!#REF!)</f>
        <v>#REF!</v>
      </c>
      <c r="N5" s="83" t="str">
        <f>IF(Personal!E159="", "", Personal!E159)</f>
        <v/>
      </c>
      <c r="O5" s="83" t="str">
        <f>IF(Personal!E170="", "", Personal!E170)</f>
        <v/>
      </c>
      <c r="P5" s="83" t="str">
        <f>IF(Personal!E171="", "", Personal!E171)</f>
        <v/>
      </c>
      <c r="Q5" s="83" t="str">
        <f>IF(Personal!E183="", "", Personal!E183)</f>
        <v/>
      </c>
      <c r="R5" s="83" t="str">
        <f>IF(Personal!E184="", "", Personal!E184)</f>
        <v/>
      </c>
    </row>
    <row r="6" spans="1:18" x14ac:dyDescent="0.25">
      <c r="A6" s="83">
        <v>5</v>
      </c>
      <c r="B6" s="83" t="str">
        <f>IF('Allgemeine Angaben'!D17="","",'Allgemeine Angaben'!D17)</f>
        <v/>
      </c>
      <c r="C6" s="83" t="str">
        <f>IF('Allgemeine Angaben'!C19="","",'Allgemeine Angaben'!C19)</f>
        <v/>
      </c>
      <c r="D6" s="84" t="str">
        <f>IF(Personal!F142="", "", Personal!F142)</f>
        <v/>
      </c>
      <c r="E6" s="83" t="str">
        <f>IF(Personal!F143="", "", Personal!F143)</f>
        <v/>
      </c>
      <c r="F6" s="83" t="str">
        <f>IF(Personal!F144="", "", Personal!F144)</f>
        <v/>
      </c>
      <c r="G6" s="83" t="str">
        <f>IF(Personal!F145="", "", Personal!F145)</f>
        <v/>
      </c>
      <c r="H6" s="83" t="str">
        <f>IF(Personal!F146="", "", Personal!F146)</f>
        <v/>
      </c>
      <c r="I6" s="83" t="str">
        <f>IF(Personal!F158="", "", Personal!F158)</f>
        <v/>
      </c>
      <c r="J6" s="83" t="e">
        <f>IF(Personal!#REF!="", "", Personal!#REF!)</f>
        <v>#REF!</v>
      </c>
      <c r="K6" s="83" t="e">
        <f>IF(Personal!#REF!="", "", Personal!#REF!)</f>
        <v>#REF!</v>
      </c>
      <c r="L6" s="83" t="e">
        <f>IF(Personal!#REF!="", "", Personal!#REF!)</f>
        <v>#REF!</v>
      </c>
      <c r="M6" s="83" t="e">
        <f>IF(Personal!#REF!="", "", Personal!#REF!)</f>
        <v>#REF!</v>
      </c>
      <c r="N6" s="83" t="str">
        <f>IF(Personal!F159="", "", Personal!F159)</f>
        <v/>
      </c>
      <c r="O6" s="83" t="str">
        <f>IF(Personal!F170="", "", Personal!F170)</f>
        <v/>
      </c>
      <c r="P6" s="83" t="str">
        <f>IF(Personal!F171="", "", Personal!F171)</f>
        <v/>
      </c>
      <c r="Q6" s="83" t="str">
        <f>IF(Personal!F183="", "", Personal!F183)</f>
        <v/>
      </c>
      <c r="R6" s="83" t="str">
        <f>IF(Personal!F184="", "", Personal!F184)</f>
        <v/>
      </c>
    </row>
    <row r="7" spans="1:18" x14ac:dyDescent="0.25">
      <c r="A7" s="83">
        <v>6</v>
      </c>
      <c r="B7" s="83" t="str">
        <f>IF('Allgemeine Angaben'!D17="","",'Allgemeine Angaben'!D17)</f>
        <v/>
      </c>
      <c r="C7" s="83" t="str">
        <f>IF('Allgemeine Angaben'!C19="","",'Allgemeine Angaben'!C19)</f>
        <v/>
      </c>
      <c r="D7" s="84" t="str">
        <f>IF(Personal!G142="", "", Personal!G142)</f>
        <v/>
      </c>
      <c r="E7" s="83" t="str">
        <f>IF(Personal!G143="", "", Personal!G143)</f>
        <v/>
      </c>
      <c r="F7" s="83" t="str">
        <f>IF(Personal!G144="", "", Personal!G144)</f>
        <v/>
      </c>
      <c r="G7" s="83" t="str">
        <f>IF(Personal!G145="", "", Personal!G145)</f>
        <v/>
      </c>
      <c r="H7" s="83" t="str">
        <f>IF(Personal!G146="", "", Personal!G146)</f>
        <v/>
      </c>
      <c r="I7" s="83" t="str">
        <f>IF(Personal!G158="", "", Personal!G158)</f>
        <v/>
      </c>
      <c r="J7" s="83" t="e">
        <f>IF(Personal!#REF!="", "", Personal!#REF!)</f>
        <v>#REF!</v>
      </c>
      <c r="K7" s="83" t="e">
        <f>IF(Personal!#REF!="", "", Personal!#REF!)</f>
        <v>#REF!</v>
      </c>
      <c r="L7" s="83" t="e">
        <f>IF(Personal!#REF!="", "", Personal!#REF!)</f>
        <v>#REF!</v>
      </c>
      <c r="M7" s="83" t="e">
        <f>IF(Personal!#REF!="", "", Personal!#REF!)</f>
        <v>#REF!</v>
      </c>
      <c r="N7" s="83" t="str">
        <f>IF(Personal!G159="", "", Personal!G159)</f>
        <v/>
      </c>
      <c r="O7" s="83" t="str">
        <f>IF(Personal!G170="", "", Personal!G170)</f>
        <v/>
      </c>
      <c r="P7" s="83" t="str">
        <f>IF(Personal!G171="", "", Personal!G171)</f>
        <v/>
      </c>
      <c r="Q7" s="83" t="str">
        <f>IF(Personal!G183="", "", Personal!G183)</f>
        <v/>
      </c>
      <c r="R7" s="83" t="str">
        <f>IF(Personal!G184="", "", Personal!G184)</f>
        <v/>
      </c>
    </row>
    <row r="8" spans="1:18" x14ac:dyDescent="0.25">
      <c r="A8" s="83">
        <v>7</v>
      </c>
      <c r="B8" s="83" t="str">
        <f>IF('Allgemeine Angaben'!D17="","",'Allgemeine Angaben'!D17)</f>
        <v/>
      </c>
      <c r="C8" s="83" t="str">
        <f>IF('Allgemeine Angaben'!C19="","",'Allgemeine Angaben'!C19)</f>
        <v/>
      </c>
      <c r="D8" s="84" t="str">
        <f>IF(Personal!H142="", "", Personal!H142)</f>
        <v/>
      </c>
      <c r="E8" s="83" t="str">
        <f>IF(Personal!H143="", "", Personal!H143)</f>
        <v/>
      </c>
      <c r="F8" s="83" t="str">
        <f>IF(Personal!H144="", "", Personal!H144)</f>
        <v/>
      </c>
      <c r="G8" s="83" t="str">
        <f>IF(Personal!H145="", "", Personal!H145)</f>
        <v/>
      </c>
      <c r="H8" s="83" t="str">
        <f>IF(Personal!H146="", "", Personal!H146)</f>
        <v/>
      </c>
      <c r="I8" s="83" t="str">
        <f>IF(Personal!H158="", "", Personal!H158)</f>
        <v/>
      </c>
      <c r="J8" s="83" t="e">
        <f>IF(Personal!#REF!="", "", Personal!#REF!)</f>
        <v>#REF!</v>
      </c>
      <c r="K8" s="83" t="e">
        <f>IF(Personal!#REF!="", "", Personal!#REF!)</f>
        <v>#REF!</v>
      </c>
      <c r="L8" s="83" t="e">
        <f>IF(Personal!#REF!="", "", Personal!#REF!)</f>
        <v>#REF!</v>
      </c>
      <c r="M8" s="83" t="e">
        <f>IF(Personal!#REF!="", "", Personal!#REF!)</f>
        <v>#REF!</v>
      </c>
      <c r="N8" s="83" t="str">
        <f>IF(Personal!H159="", "", Personal!H159)</f>
        <v/>
      </c>
      <c r="O8" s="83" t="str">
        <f>IF(Personal!H170="", "", Personal!H170)</f>
        <v/>
      </c>
      <c r="P8" s="83" t="str">
        <f>IF(Personal!H171="", "", Personal!H171)</f>
        <v/>
      </c>
      <c r="Q8" s="83" t="str">
        <f>IF(Personal!H183="", "", Personal!H183)</f>
        <v/>
      </c>
      <c r="R8" s="83" t="str">
        <f>IF(Personal!H184="", "", Personal!H184)</f>
        <v/>
      </c>
    </row>
    <row r="9" spans="1:18" x14ac:dyDescent="0.25">
      <c r="A9" s="83">
        <v>8</v>
      </c>
      <c r="B9" s="83" t="str">
        <f>IF('Allgemeine Angaben'!D17="","",'Allgemeine Angaben'!D17)</f>
        <v/>
      </c>
      <c r="C9" s="83" t="str">
        <f>IF('Allgemeine Angaben'!C19="","",'Allgemeine Angaben'!C19)</f>
        <v/>
      </c>
      <c r="D9" s="84" t="str">
        <f>IF(Personal!I142="", "", Personal!I142)</f>
        <v/>
      </c>
      <c r="E9" s="83" t="str">
        <f>IF(Personal!I143="", "", Personal!I143)</f>
        <v/>
      </c>
      <c r="F9" s="83" t="str">
        <f>IF(Personal!I144="", "", Personal!I144)</f>
        <v/>
      </c>
      <c r="G9" s="83" t="str">
        <f>IF(Personal!I145="", "", Personal!I145)</f>
        <v/>
      </c>
      <c r="H9" s="83" t="str">
        <f>IF(Personal!I146="", "", Personal!I146)</f>
        <v/>
      </c>
      <c r="I9" s="83" t="str">
        <f>IF(Personal!I158="", "", Personal!I158)</f>
        <v/>
      </c>
      <c r="J9" s="83" t="e">
        <f>IF(Personal!#REF!="", "", Personal!#REF!)</f>
        <v>#REF!</v>
      </c>
      <c r="K9" s="83" t="e">
        <f>IF(Personal!#REF!="", "", Personal!#REF!)</f>
        <v>#REF!</v>
      </c>
      <c r="L9" s="83" t="e">
        <f>IF(Personal!#REF!="", "", Personal!#REF!)</f>
        <v>#REF!</v>
      </c>
      <c r="M9" s="83" t="e">
        <f>IF(Personal!#REF!="", "", Personal!#REF!)</f>
        <v>#REF!</v>
      </c>
      <c r="N9" s="83" t="str">
        <f>IF(Personal!I159="", "", Personal!I159)</f>
        <v/>
      </c>
      <c r="O9" s="83" t="str">
        <f>IF(Personal!I170="", "", Personal!I170)</f>
        <v/>
      </c>
      <c r="P9" s="83" t="str">
        <f>IF(Personal!I171="", "", Personal!I171)</f>
        <v/>
      </c>
      <c r="Q9" s="83" t="str">
        <f>IF(Personal!I183="", "", Personal!I183)</f>
        <v/>
      </c>
      <c r="R9" s="83" t="str">
        <f>IF(Personal!I184="", "", Personal!I184)</f>
        <v/>
      </c>
    </row>
    <row r="10" spans="1:18" x14ac:dyDescent="0.25">
      <c r="A10" s="83">
        <v>9</v>
      </c>
      <c r="B10" s="83" t="str">
        <f>IF('Allgemeine Angaben'!D17="","",'Allgemeine Angaben'!D17)</f>
        <v/>
      </c>
      <c r="C10" s="83" t="str">
        <f>IF('Allgemeine Angaben'!C19="","",'Allgemeine Angaben'!C19)</f>
        <v/>
      </c>
      <c r="D10" s="84" t="str">
        <f>IF(Personal!J142="", "", Personal!J142)</f>
        <v/>
      </c>
      <c r="E10" s="83" t="str">
        <f>IF(Personal!J143="", "", Personal!J143)</f>
        <v/>
      </c>
      <c r="F10" s="83" t="str">
        <f>IF(Personal!J144="", "", Personal!J144)</f>
        <v/>
      </c>
      <c r="G10" s="83" t="str">
        <f>IF(Personal!J145="", "", Personal!J145)</f>
        <v/>
      </c>
      <c r="H10" s="83" t="str">
        <f>IF(Personal!J146="", "", Personal!J146)</f>
        <v/>
      </c>
      <c r="I10" s="83" t="str">
        <f>IF(Personal!J158="", "", Personal!J158)</f>
        <v/>
      </c>
      <c r="J10" s="83" t="e">
        <f>IF(Personal!#REF!="", "", Personal!#REF!)</f>
        <v>#REF!</v>
      </c>
      <c r="K10" s="83" t="e">
        <f>IF(Personal!#REF!="", "", Personal!#REF!)</f>
        <v>#REF!</v>
      </c>
      <c r="L10" s="83" t="e">
        <f>IF(Personal!#REF!="", "", Personal!#REF!)</f>
        <v>#REF!</v>
      </c>
      <c r="M10" s="83" t="e">
        <f>IF(Personal!#REF!="", "", Personal!#REF!)</f>
        <v>#REF!</v>
      </c>
      <c r="N10" s="83" t="str">
        <f>IF(Personal!J159="", "", Personal!J159)</f>
        <v/>
      </c>
      <c r="O10" s="83" t="str">
        <f>IF(Personal!J170="", "", Personal!J170)</f>
        <v/>
      </c>
      <c r="P10" s="83" t="str">
        <f>IF(Personal!J171="", "", Personal!J171)</f>
        <v/>
      </c>
      <c r="Q10" s="83" t="str">
        <f>IF(Personal!J183="", "", Personal!J183)</f>
        <v/>
      </c>
      <c r="R10" s="83" t="str">
        <f>IF(Personal!J184="", "", Personal!J184)</f>
        <v/>
      </c>
    </row>
    <row r="11" spans="1:18" x14ac:dyDescent="0.25">
      <c r="A11" s="83">
        <v>10</v>
      </c>
      <c r="B11" s="83" t="str">
        <f>IF('Allgemeine Angaben'!D17="","",'Allgemeine Angaben'!D17)</f>
        <v/>
      </c>
      <c r="C11" s="83" t="str">
        <f>IF('Allgemeine Angaben'!C19="","",'Allgemeine Angaben'!C19)</f>
        <v/>
      </c>
      <c r="D11" s="84" t="str">
        <f>IF(Personal!K142="", "", Personal!K142)</f>
        <v/>
      </c>
      <c r="E11" s="83" t="str">
        <f>IF(Personal!K143="", "", Personal!K143)</f>
        <v/>
      </c>
      <c r="F11" s="83" t="str">
        <f>IF(Personal!K144="", "", Personal!K144)</f>
        <v/>
      </c>
      <c r="G11" s="83" t="str">
        <f>IF(Personal!K145="", "", Personal!K145)</f>
        <v/>
      </c>
      <c r="H11" s="83" t="str">
        <f>IF(Personal!K146="", "", Personal!K146)</f>
        <v/>
      </c>
      <c r="I11" s="83" t="str">
        <f>IF(Personal!K158="", "", Personal!K158)</f>
        <v/>
      </c>
      <c r="J11" s="83" t="e">
        <f>IF(Personal!#REF!="", "", Personal!#REF!)</f>
        <v>#REF!</v>
      </c>
      <c r="K11" s="83" t="e">
        <f>IF(Personal!#REF!="", "", Personal!#REF!)</f>
        <v>#REF!</v>
      </c>
      <c r="L11" s="83" t="e">
        <f>IF(Personal!#REF!="", "", Personal!#REF!)</f>
        <v>#REF!</v>
      </c>
      <c r="M11" s="83" t="e">
        <f>IF(Personal!#REF!="", "", Personal!#REF!)</f>
        <v>#REF!</v>
      </c>
      <c r="N11" s="83" t="str">
        <f>IF(Personal!K159="", "", Personal!K159)</f>
        <v/>
      </c>
      <c r="O11" s="83" t="str">
        <f>IF(Personal!K170="", "", Personal!K170)</f>
        <v/>
      </c>
      <c r="P11" s="83" t="str">
        <f>IF(Personal!K171="", "", Personal!K171)</f>
        <v/>
      </c>
      <c r="Q11" s="83" t="str">
        <f>IF(Personal!K183="", "", Personal!K183)</f>
        <v/>
      </c>
      <c r="R11" s="83" t="str">
        <f>IF(Personal!K184="", "", Personal!K184)</f>
        <v/>
      </c>
    </row>
    <row r="12" spans="1:18" x14ac:dyDescent="0.25">
      <c r="A12" s="83">
        <v>11</v>
      </c>
      <c r="B12" s="83" t="str">
        <f>IF('Allgemeine Angaben'!D17="","",'Allgemeine Angaben'!D17)</f>
        <v/>
      </c>
      <c r="C12" s="83" t="str">
        <f>IF('Allgemeine Angaben'!C19="","",'Allgemeine Angaben'!C19)</f>
        <v/>
      </c>
      <c r="D12" s="84" t="str">
        <f>IF(Personal!L142="", "", Personal!L142)</f>
        <v/>
      </c>
      <c r="E12" s="83" t="str">
        <f>IF(Personal!L143="", "", Personal!L143)</f>
        <v/>
      </c>
      <c r="F12" s="83" t="str">
        <f>IF(Personal!L144="", "", Personal!L144)</f>
        <v/>
      </c>
      <c r="G12" s="83" t="str">
        <f>IF(Personal!L145="", "", Personal!L145)</f>
        <v/>
      </c>
      <c r="H12" s="83" t="str">
        <f>IF(Personal!L146="", "", Personal!L146)</f>
        <v/>
      </c>
      <c r="I12" s="83" t="str">
        <f>IF(Personal!L158="", "", Personal!L158)</f>
        <v/>
      </c>
      <c r="J12" s="83" t="e">
        <f>IF(Personal!#REF!="", "", Personal!#REF!)</f>
        <v>#REF!</v>
      </c>
      <c r="K12" s="83" t="e">
        <f>IF(Personal!#REF!="", "", Personal!#REF!)</f>
        <v>#REF!</v>
      </c>
      <c r="L12" s="83" t="e">
        <f>IF(Personal!#REF!="", "", Personal!#REF!)</f>
        <v>#REF!</v>
      </c>
      <c r="M12" s="83" t="e">
        <f>IF(Personal!#REF!="", "", Personal!#REF!)</f>
        <v>#REF!</v>
      </c>
      <c r="N12" s="83" t="str">
        <f>IF(Personal!L159="", "", Personal!L159)</f>
        <v/>
      </c>
      <c r="O12" s="83" t="str">
        <f>IF(Personal!L170="", "", Personal!L170)</f>
        <v/>
      </c>
      <c r="P12" s="83" t="str">
        <f>IF(Personal!L171="", "", Personal!L171)</f>
        <v/>
      </c>
      <c r="Q12" s="83" t="str">
        <f>IF(Personal!L183="", "", Personal!L183)</f>
        <v/>
      </c>
      <c r="R12" s="83" t="str">
        <f>IF(Personal!L184="", "", Personal!L184)</f>
        <v/>
      </c>
    </row>
    <row r="13" spans="1:18" x14ac:dyDescent="0.25">
      <c r="A13" s="83">
        <v>12</v>
      </c>
      <c r="B13" s="83" t="str">
        <f>IF('Allgemeine Angaben'!D17="","",'Allgemeine Angaben'!D17)</f>
        <v/>
      </c>
      <c r="C13" s="83" t="str">
        <f>IF('Allgemeine Angaben'!C19="","",'Allgemeine Angaben'!C19)</f>
        <v/>
      </c>
      <c r="D13" s="84" t="str">
        <f>IF(Personal!M142="", "", Personal!M142)</f>
        <v/>
      </c>
      <c r="E13" s="83" t="str">
        <f>IF(Personal!M143="", "", Personal!M143)</f>
        <v/>
      </c>
      <c r="F13" s="83" t="str">
        <f>IF(Personal!M144="", "", Personal!M144)</f>
        <v/>
      </c>
      <c r="G13" s="83" t="str">
        <f>IF(Personal!M145="", "", Personal!M145)</f>
        <v/>
      </c>
      <c r="H13" s="83" t="str">
        <f>IF(Personal!M146="", "", Personal!M146)</f>
        <v/>
      </c>
      <c r="I13" s="83" t="str">
        <f>IF(Personal!M158="", "", Personal!M158)</f>
        <v/>
      </c>
      <c r="J13" s="83" t="e">
        <f>IF(Personal!#REF!="", "", Personal!#REF!)</f>
        <v>#REF!</v>
      </c>
      <c r="K13" s="83" t="e">
        <f>IF(Personal!#REF!="", "", Personal!#REF!)</f>
        <v>#REF!</v>
      </c>
      <c r="L13" s="83" t="e">
        <f>IF(Personal!#REF!="", "", Personal!#REF!)</f>
        <v>#REF!</v>
      </c>
      <c r="M13" s="83" t="e">
        <f>IF(Personal!#REF!="", "", Personal!#REF!)</f>
        <v>#REF!</v>
      </c>
      <c r="N13" s="83" t="str">
        <f>IF(Personal!M159="", "", Personal!M159)</f>
        <v/>
      </c>
      <c r="O13" s="83" t="str">
        <f>IF(Personal!M170="", "", Personal!M170)</f>
        <v/>
      </c>
      <c r="P13" s="83" t="str">
        <f>IF(Personal!M171="", "", Personal!M171)</f>
        <v/>
      </c>
      <c r="Q13" s="83" t="str">
        <f>IF(Personal!M183="", "", Personal!M183)</f>
        <v/>
      </c>
      <c r="R13" s="83" t="str">
        <f>IF(Personal!M184="", "", Personal!M184)</f>
        <v/>
      </c>
    </row>
    <row r="14" spans="1:18" x14ac:dyDescent="0.25">
      <c r="A14" s="83">
        <v>13</v>
      </c>
      <c r="B14" s="83" t="str">
        <f>IF('Allgemeine Angaben'!D17="","",'Allgemeine Angaben'!D17)</f>
        <v/>
      </c>
      <c r="C14" s="83" t="str">
        <f>IF('Allgemeine Angaben'!C19="","",'Allgemeine Angaben'!C19)</f>
        <v/>
      </c>
      <c r="D14" s="84" t="str">
        <f>IF(Personal!N142="", "", Personal!N142)</f>
        <v/>
      </c>
      <c r="E14" s="83" t="str">
        <f>IF(Personal!N143="", "", Personal!N143)</f>
        <v/>
      </c>
      <c r="F14" s="83" t="str">
        <f>IF(Personal!N144="", "", Personal!N144)</f>
        <v/>
      </c>
      <c r="G14" s="83" t="str">
        <f>IF(Personal!N145="", "", Personal!N145)</f>
        <v/>
      </c>
      <c r="H14" s="83" t="str">
        <f>IF(Personal!N146="", "", Personal!N146)</f>
        <v/>
      </c>
      <c r="I14" s="83" t="str">
        <f>IF(Personal!N158="", "", Personal!N158)</f>
        <v/>
      </c>
      <c r="J14" s="83" t="e">
        <f>IF(Personal!#REF!="", "", Personal!#REF!)</f>
        <v>#REF!</v>
      </c>
      <c r="K14" s="83" t="e">
        <f>IF(Personal!#REF!="", "", Personal!#REF!)</f>
        <v>#REF!</v>
      </c>
      <c r="L14" s="83" t="e">
        <f>IF(Personal!#REF!="", "", Personal!#REF!)</f>
        <v>#REF!</v>
      </c>
      <c r="M14" s="83" t="e">
        <f>IF(Personal!#REF!="", "", Personal!#REF!)</f>
        <v>#REF!</v>
      </c>
      <c r="N14" s="83" t="str">
        <f>IF(Personal!N159="", "", Personal!N159)</f>
        <v/>
      </c>
      <c r="O14" s="83" t="str">
        <f>IF(Personal!N170="", "", Personal!N170)</f>
        <v/>
      </c>
      <c r="P14" s="83" t="str">
        <f>IF(Personal!N171="", "", Personal!N171)</f>
        <v/>
      </c>
      <c r="Q14" s="83" t="str">
        <f>IF(Personal!N183="", "", Personal!N183)</f>
        <v/>
      </c>
      <c r="R14" s="83" t="str">
        <f>IF(Personal!N184="", "", Personal!N184)</f>
        <v/>
      </c>
    </row>
    <row r="15" spans="1:18" x14ac:dyDescent="0.25">
      <c r="A15" s="83">
        <v>14</v>
      </c>
      <c r="B15" s="83" t="str">
        <f>IF('Allgemeine Angaben'!D17="","",'Allgemeine Angaben'!D17)</f>
        <v/>
      </c>
      <c r="C15" s="83" t="str">
        <f>IF('Allgemeine Angaben'!C19="","",'Allgemeine Angaben'!C19)</f>
        <v/>
      </c>
      <c r="D15" s="84" t="str">
        <f>IF(Personal!O142="", "", Personal!O142)</f>
        <v/>
      </c>
      <c r="E15" s="83" t="str">
        <f>IF(Personal!O143="", "", Personal!O143)</f>
        <v/>
      </c>
      <c r="F15" s="83" t="str">
        <f>IF(Personal!O144="", "", Personal!O144)</f>
        <v/>
      </c>
      <c r="G15" s="83" t="str">
        <f>IF(Personal!O145="", "", Personal!O145)</f>
        <v/>
      </c>
      <c r="H15" s="83" t="str">
        <f>IF(Personal!O146="", "", Personal!O146)</f>
        <v/>
      </c>
      <c r="I15" s="83" t="str">
        <f>IF(Personal!O158="", "", Personal!O158)</f>
        <v/>
      </c>
      <c r="J15" s="83" t="e">
        <f>IF(Personal!#REF!="", "", Personal!#REF!)</f>
        <v>#REF!</v>
      </c>
      <c r="K15" s="83" t="e">
        <f>IF(Personal!#REF!="", "", Personal!#REF!)</f>
        <v>#REF!</v>
      </c>
      <c r="L15" s="83" t="e">
        <f>IF(Personal!#REF!="", "", Personal!#REF!)</f>
        <v>#REF!</v>
      </c>
      <c r="M15" s="83" t="e">
        <f>IF(Personal!#REF!="", "", Personal!#REF!)</f>
        <v>#REF!</v>
      </c>
      <c r="N15" s="83" t="str">
        <f>IF(Personal!O159="", "", Personal!O159)</f>
        <v/>
      </c>
      <c r="O15" s="83" t="str">
        <f>IF(Personal!O170="", "", Personal!O170)</f>
        <v/>
      </c>
      <c r="P15" s="83" t="str">
        <f>IF(Personal!O171="", "", Personal!O171)</f>
        <v/>
      </c>
      <c r="Q15" s="83" t="str">
        <f>IF(Personal!O183="", "", Personal!O183)</f>
        <v/>
      </c>
      <c r="R15" s="83" t="str">
        <f>IF(Personal!O184="", "", Personal!O184)</f>
        <v/>
      </c>
    </row>
    <row r="16" spans="1:18" x14ac:dyDescent="0.25">
      <c r="A16" s="83">
        <v>15</v>
      </c>
      <c r="B16" s="83" t="str">
        <f>IF('Allgemeine Angaben'!D17="","",'Allgemeine Angaben'!D17)</f>
        <v/>
      </c>
      <c r="C16" s="83" t="str">
        <f>IF('Allgemeine Angaben'!C19="","",'Allgemeine Angaben'!C19)</f>
        <v/>
      </c>
      <c r="D16" s="84" t="str">
        <f>IF(Personal!P142="", "", Personal!P142)</f>
        <v/>
      </c>
      <c r="E16" s="83" t="str">
        <f>IF(Personal!P143="", "", Personal!P143)</f>
        <v/>
      </c>
      <c r="F16" s="83" t="str">
        <f>IF(Personal!P144="", "", Personal!P144)</f>
        <v/>
      </c>
      <c r="G16" s="83" t="str">
        <f>IF(Personal!P145="", "", Personal!P145)</f>
        <v/>
      </c>
      <c r="H16" s="83" t="str">
        <f>IF(Personal!P146="", "", Personal!P146)</f>
        <v/>
      </c>
      <c r="I16" s="83" t="str">
        <f>IF(Personal!P158="", "", Personal!P158)</f>
        <v/>
      </c>
      <c r="J16" s="83" t="e">
        <f>IF(Personal!#REF!="", "", Personal!#REF!)</f>
        <v>#REF!</v>
      </c>
      <c r="K16" s="83" t="e">
        <f>IF(Personal!#REF!="", "", Personal!#REF!)</f>
        <v>#REF!</v>
      </c>
      <c r="L16" s="83" t="e">
        <f>IF(Personal!#REF!="", "", Personal!#REF!)</f>
        <v>#REF!</v>
      </c>
      <c r="M16" s="83" t="e">
        <f>IF(Personal!#REF!="", "", Personal!#REF!)</f>
        <v>#REF!</v>
      </c>
      <c r="N16" s="83" t="str">
        <f>IF(Personal!P159="", "", Personal!P159)</f>
        <v/>
      </c>
      <c r="O16" s="83" t="str">
        <f>IF(Personal!P170="", "", Personal!P170)</f>
        <v/>
      </c>
      <c r="P16" s="83" t="str">
        <f>IF(Personal!P171="", "", Personal!P171)</f>
        <v/>
      </c>
      <c r="Q16" s="83" t="str">
        <f>IF(Personal!P183="", "", Personal!P183)</f>
        <v/>
      </c>
      <c r="R16" s="83" t="str">
        <f>IF(Personal!P184="", "", Personal!P184)</f>
        <v/>
      </c>
    </row>
    <row r="17" spans="1:18" x14ac:dyDescent="0.25">
      <c r="A17" s="83">
        <v>16</v>
      </c>
      <c r="B17" s="83" t="str">
        <f>IF('Allgemeine Angaben'!D17="","",'Allgemeine Angaben'!D17)</f>
        <v/>
      </c>
      <c r="C17" s="83" t="str">
        <f>IF('Allgemeine Angaben'!C19="","",'Allgemeine Angaben'!C19)</f>
        <v/>
      </c>
      <c r="D17" s="84" t="str">
        <f>IF(Personal!Q142="", "", Personal!Q142)</f>
        <v/>
      </c>
      <c r="E17" s="83" t="str">
        <f>IF(Personal!Q143="", "", Personal!Q143)</f>
        <v/>
      </c>
      <c r="F17" s="83" t="str">
        <f>IF(Personal!Q144="", "", Personal!Q144)</f>
        <v/>
      </c>
      <c r="G17" s="83" t="str">
        <f>IF(Personal!Q145="", "", Personal!Q145)</f>
        <v/>
      </c>
      <c r="H17" s="83" t="str">
        <f>IF(Personal!Q146="", "", Personal!Q146)</f>
        <v/>
      </c>
      <c r="I17" s="83" t="str">
        <f>IF(Personal!Q158="", "", Personal!Q158)</f>
        <v/>
      </c>
      <c r="J17" s="83" t="e">
        <f>IF(Personal!#REF!="", "", Personal!#REF!)</f>
        <v>#REF!</v>
      </c>
      <c r="K17" s="83" t="e">
        <f>IF(Personal!#REF!="", "", Personal!#REF!)</f>
        <v>#REF!</v>
      </c>
      <c r="L17" s="83" t="e">
        <f>IF(Personal!#REF!="", "", Personal!#REF!)</f>
        <v>#REF!</v>
      </c>
      <c r="M17" s="83" t="e">
        <f>IF(Personal!#REF!="", "", Personal!#REF!)</f>
        <v>#REF!</v>
      </c>
      <c r="N17" s="83" t="str">
        <f>IF(Personal!Q159="", "", Personal!Q159)</f>
        <v/>
      </c>
      <c r="O17" s="83" t="str">
        <f>IF(Personal!Q170="", "", Personal!Q170)</f>
        <v/>
      </c>
      <c r="P17" s="83" t="str">
        <f>IF(Personal!Q171="", "", Personal!Q171)</f>
        <v/>
      </c>
      <c r="Q17" s="83" t="str">
        <f>IF(Personal!Q183="", "", Personal!Q183)</f>
        <v/>
      </c>
      <c r="R17" s="83" t="str">
        <f>IF(Personal!Q184="", "", Personal!Q184)</f>
        <v/>
      </c>
    </row>
    <row r="18" spans="1:18" x14ac:dyDescent="0.25">
      <c r="A18" s="83">
        <v>17</v>
      </c>
      <c r="B18" s="83" t="str">
        <f>IF('Allgemeine Angaben'!D17="","",'Allgemeine Angaben'!D17)</f>
        <v/>
      </c>
      <c r="C18" s="83" t="str">
        <f>IF('Allgemeine Angaben'!C19="","",'Allgemeine Angaben'!C19)</f>
        <v/>
      </c>
      <c r="D18" s="84" t="str">
        <f>IF(Personal!R142="", "", Personal!R142)</f>
        <v/>
      </c>
      <c r="E18" s="83" t="str">
        <f>IF(Personal!R143="", "", Personal!R143)</f>
        <v/>
      </c>
      <c r="F18" s="83" t="str">
        <f>IF(Personal!R144="", "", Personal!R144)</f>
        <v/>
      </c>
      <c r="G18" s="83" t="str">
        <f>IF(Personal!R145="", "", Personal!R145)</f>
        <v/>
      </c>
      <c r="H18" s="83" t="str">
        <f>IF(Personal!R146="", "", Personal!R146)</f>
        <v/>
      </c>
      <c r="I18" s="83" t="str">
        <f>IF(Personal!R158="", "", Personal!R158)</f>
        <v/>
      </c>
      <c r="J18" s="83" t="e">
        <f>IF(Personal!#REF!="", "", Personal!#REF!)</f>
        <v>#REF!</v>
      </c>
      <c r="K18" s="83" t="e">
        <f>IF(Personal!#REF!="", "", Personal!#REF!)</f>
        <v>#REF!</v>
      </c>
      <c r="L18" s="83" t="e">
        <f>IF(Personal!#REF!="", "", Personal!#REF!)</f>
        <v>#REF!</v>
      </c>
      <c r="M18" s="83" t="e">
        <f>IF(Personal!#REF!="", "", Personal!#REF!)</f>
        <v>#REF!</v>
      </c>
      <c r="N18" s="83" t="str">
        <f>IF(Personal!R159="", "", Personal!R159)</f>
        <v/>
      </c>
      <c r="O18" s="83" t="str">
        <f>IF(Personal!R170="", "", Personal!R170)</f>
        <v/>
      </c>
      <c r="P18" s="83" t="str">
        <f>IF(Personal!R171="", "", Personal!R171)</f>
        <v/>
      </c>
      <c r="Q18" s="83" t="str">
        <f>IF(Personal!R183="", "", Personal!R183)</f>
        <v/>
      </c>
      <c r="R18" s="83" t="str">
        <f>IF(Personal!R184="", "", Personal!R184)</f>
        <v/>
      </c>
    </row>
    <row r="19" spans="1:18" x14ac:dyDescent="0.25">
      <c r="A19" s="83">
        <v>18</v>
      </c>
      <c r="B19" s="83" t="str">
        <f>IF('Allgemeine Angaben'!D17="","",'Allgemeine Angaben'!D17)</f>
        <v/>
      </c>
      <c r="C19" s="83" t="str">
        <f>IF('Allgemeine Angaben'!C19="","",'Allgemeine Angaben'!C19)</f>
        <v/>
      </c>
      <c r="D19" s="84" t="str">
        <f>IF(Personal!S142="", "", Personal!S142)</f>
        <v/>
      </c>
      <c r="E19" s="83" t="str">
        <f>IF(Personal!S143="", "", Personal!S143)</f>
        <v/>
      </c>
      <c r="F19" s="83" t="str">
        <f>IF(Personal!S144="", "", Personal!S144)</f>
        <v/>
      </c>
      <c r="G19" s="83" t="str">
        <f>IF(Personal!S145="", "", Personal!S145)</f>
        <v/>
      </c>
      <c r="H19" s="83" t="str">
        <f>IF(Personal!S146="", "", Personal!S146)</f>
        <v/>
      </c>
      <c r="I19" s="83" t="str">
        <f>IF(Personal!S158="", "", Personal!S158)</f>
        <v/>
      </c>
      <c r="J19" s="83" t="e">
        <f>IF(Personal!#REF!="", "", Personal!#REF!)</f>
        <v>#REF!</v>
      </c>
      <c r="K19" s="83" t="e">
        <f>IF(Personal!#REF!="", "", Personal!#REF!)</f>
        <v>#REF!</v>
      </c>
      <c r="L19" s="83" t="e">
        <f>IF(Personal!#REF!="", "", Personal!#REF!)</f>
        <v>#REF!</v>
      </c>
      <c r="M19" s="83" t="e">
        <f>IF(Personal!#REF!="", "", Personal!#REF!)</f>
        <v>#REF!</v>
      </c>
      <c r="N19" s="83" t="str">
        <f>IF(Personal!S159="", "", Personal!S159)</f>
        <v/>
      </c>
      <c r="O19" s="83" t="str">
        <f>IF(Personal!S170="", "", Personal!S170)</f>
        <v/>
      </c>
      <c r="P19" s="83" t="str">
        <f>IF(Personal!S171="", "", Personal!S171)</f>
        <v/>
      </c>
      <c r="Q19" s="83" t="str">
        <f>IF(Personal!S183="", "", Personal!S183)</f>
        <v/>
      </c>
      <c r="R19" s="83" t="str">
        <f>IF(Personal!S184="", "", Personal!S184)</f>
        <v/>
      </c>
    </row>
    <row r="20" spans="1:18" x14ac:dyDescent="0.25">
      <c r="A20" s="83">
        <v>19</v>
      </c>
      <c r="B20" s="83" t="str">
        <f>IF('Allgemeine Angaben'!D17="","",'Allgemeine Angaben'!D17)</f>
        <v/>
      </c>
      <c r="C20" s="83" t="str">
        <f>IF('Allgemeine Angaben'!C19="","",'Allgemeine Angaben'!C19)</f>
        <v/>
      </c>
      <c r="D20" s="84" t="str">
        <f>IF(Personal!T142="", "", Personal!T142)</f>
        <v/>
      </c>
      <c r="E20" s="83" t="str">
        <f>IF(Personal!T143="", "", Personal!T143)</f>
        <v/>
      </c>
      <c r="F20" s="83" t="str">
        <f>IF(Personal!T144="", "", Personal!T144)</f>
        <v/>
      </c>
      <c r="G20" s="83" t="str">
        <f>IF(Personal!T145="", "", Personal!T145)</f>
        <v/>
      </c>
      <c r="H20" s="83" t="str">
        <f>IF(Personal!T146="", "", Personal!T146)</f>
        <v/>
      </c>
      <c r="I20" s="83" t="str">
        <f>IF(Personal!T158="", "", Personal!T158)</f>
        <v/>
      </c>
      <c r="J20" s="83" t="e">
        <f>IF(Personal!#REF!="", "", Personal!#REF!)</f>
        <v>#REF!</v>
      </c>
      <c r="K20" s="83" t="e">
        <f>IF(Personal!#REF!="", "", Personal!#REF!)</f>
        <v>#REF!</v>
      </c>
      <c r="L20" s="83" t="e">
        <f>IF(Personal!#REF!="", "", Personal!#REF!)</f>
        <v>#REF!</v>
      </c>
      <c r="M20" s="83" t="e">
        <f>IF(Personal!#REF!="", "", Personal!#REF!)</f>
        <v>#REF!</v>
      </c>
      <c r="N20" s="83" t="str">
        <f>IF(Personal!T159="", "", Personal!T159)</f>
        <v/>
      </c>
      <c r="O20" s="83" t="str">
        <f>IF(Personal!T170="", "", Personal!T170)</f>
        <v/>
      </c>
      <c r="P20" s="83" t="str">
        <f>IF(Personal!T171="", "", Personal!T171)</f>
        <v/>
      </c>
      <c r="Q20" s="83" t="str">
        <f>IF(Personal!T183="", "", Personal!T183)</f>
        <v/>
      </c>
      <c r="R20" s="83" t="str">
        <f>IF(Personal!T184="", "", Personal!T184)</f>
        <v/>
      </c>
    </row>
    <row r="21" spans="1:18" x14ac:dyDescent="0.25">
      <c r="A21" s="83">
        <v>20</v>
      </c>
      <c r="B21" s="83" t="str">
        <f>IF('Allgemeine Angaben'!D17="","",'Allgemeine Angaben'!D17)</f>
        <v/>
      </c>
      <c r="C21" s="83" t="str">
        <f>IF('Allgemeine Angaben'!C19="","",'Allgemeine Angaben'!C19)</f>
        <v/>
      </c>
      <c r="D21" s="84" t="str">
        <f>IF(Personal!U142="", "", Personal!U142)</f>
        <v/>
      </c>
      <c r="E21" s="83" t="str">
        <f>IF(Personal!U143="", "", Personal!U143)</f>
        <v/>
      </c>
      <c r="F21" s="83" t="str">
        <f>IF(Personal!U144="", "", Personal!U144)</f>
        <v/>
      </c>
      <c r="G21" s="83" t="str">
        <f>IF(Personal!U145="", "", Personal!U145)</f>
        <v/>
      </c>
      <c r="H21" s="83" t="str">
        <f>IF(Personal!U146="", "", Personal!U146)</f>
        <v/>
      </c>
      <c r="I21" s="83" t="str">
        <f>IF(Personal!U158="", "", Personal!U158)</f>
        <v/>
      </c>
      <c r="J21" s="83" t="e">
        <f>IF(Personal!#REF!="", "", Personal!#REF!)</f>
        <v>#REF!</v>
      </c>
      <c r="K21" s="83" t="e">
        <f>IF(Personal!#REF!="", "", Personal!#REF!)</f>
        <v>#REF!</v>
      </c>
      <c r="L21" s="83" t="e">
        <f>IF(Personal!#REF!="", "", Personal!#REF!)</f>
        <v>#REF!</v>
      </c>
      <c r="M21" s="83" t="e">
        <f>IF(Personal!#REF!="", "", Personal!#REF!)</f>
        <v>#REF!</v>
      </c>
      <c r="N21" s="83" t="str">
        <f>IF(Personal!U159="", "", Personal!U159)</f>
        <v/>
      </c>
      <c r="O21" s="83" t="str">
        <f>IF(Personal!U170="", "", Personal!U170)</f>
        <v/>
      </c>
      <c r="P21" s="83" t="str">
        <f>IF(Personal!U171="", "", Personal!U171)</f>
        <v/>
      </c>
      <c r="Q21" s="83" t="str">
        <f>IF(Personal!U183="", "", Personal!U183)</f>
        <v/>
      </c>
      <c r="R21" s="83" t="str">
        <f>IF(Personal!U184="", "", Personal!U184)</f>
        <v/>
      </c>
    </row>
    <row r="22" spans="1:18" x14ac:dyDescent="0.25">
      <c r="A22" s="83">
        <v>21</v>
      </c>
      <c r="B22" s="83" t="str">
        <f>IF('Allgemeine Angaben'!D17="","",'Allgemeine Angaben'!D17)</f>
        <v/>
      </c>
      <c r="C22" s="83" t="str">
        <f>IF('Allgemeine Angaben'!C19="","",'Allgemeine Angaben'!C19)</f>
        <v/>
      </c>
      <c r="D22" s="84" t="str">
        <f>IF(Personal!V142="", "", Personal!V142)</f>
        <v/>
      </c>
      <c r="E22" s="83" t="str">
        <f>IF(Personal!V143="", "", Personal!V143)</f>
        <v/>
      </c>
      <c r="F22" s="83" t="str">
        <f>IF(Personal!V144="", "", Personal!V144)</f>
        <v/>
      </c>
      <c r="G22" s="83" t="str">
        <f>IF(Personal!V145="", "", Personal!V145)</f>
        <v/>
      </c>
      <c r="H22" s="83" t="str">
        <f>IF(Personal!V146="", "", Personal!V146)</f>
        <v/>
      </c>
      <c r="I22" s="83" t="str">
        <f>IF(Personal!V158="", "", Personal!V158)</f>
        <v/>
      </c>
      <c r="J22" s="83" t="e">
        <f>IF(Personal!#REF!="", "", Personal!#REF!)</f>
        <v>#REF!</v>
      </c>
      <c r="K22" s="83" t="e">
        <f>IF(Personal!#REF!="", "", Personal!#REF!)</f>
        <v>#REF!</v>
      </c>
      <c r="L22" s="83" t="e">
        <f>IF(Personal!#REF!="", "", Personal!#REF!)</f>
        <v>#REF!</v>
      </c>
      <c r="M22" s="83" t="e">
        <f>IF(Personal!#REF!="", "", Personal!#REF!)</f>
        <v>#REF!</v>
      </c>
      <c r="N22" s="83" t="str">
        <f>IF(Personal!V159="", "", Personal!V159)</f>
        <v/>
      </c>
      <c r="O22" s="83" t="str">
        <f>IF(Personal!V170="", "", Personal!V170)</f>
        <v/>
      </c>
      <c r="P22" s="83" t="str">
        <f>IF(Personal!V171="", "", Personal!V171)</f>
        <v/>
      </c>
      <c r="Q22" s="83" t="str">
        <f>IF(Personal!V183="", "", Personal!V183)</f>
        <v/>
      </c>
      <c r="R22" s="83" t="str">
        <f>IF(Personal!V184="", "", Personal!V184)</f>
        <v/>
      </c>
    </row>
    <row r="23" spans="1:18" x14ac:dyDescent="0.25">
      <c r="A23" s="83">
        <v>22</v>
      </c>
      <c r="B23" s="83" t="str">
        <f>IF('Allgemeine Angaben'!D17="","",'Allgemeine Angaben'!D17)</f>
        <v/>
      </c>
      <c r="C23" s="83" t="str">
        <f>IF('Allgemeine Angaben'!C19="","",'Allgemeine Angaben'!C19)</f>
        <v/>
      </c>
      <c r="D23" s="84" t="str">
        <f>IF(Personal!W142="", "", Personal!W142)</f>
        <v/>
      </c>
      <c r="E23" s="83" t="str">
        <f>IF(Personal!W143="", "", Personal!W143)</f>
        <v/>
      </c>
      <c r="F23" s="83" t="str">
        <f>IF(Personal!W144="", "", Personal!W144)</f>
        <v/>
      </c>
      <c r="G23" s="83" t="str">
        <f>IF(Personal!W145="", "", Personal!W145)</f>
        <v/>
      </c>
      <c r="H23" s="83" t="str">
        <f>IF(Personal!W146="", "", Personal!W146)</f>
        <v/>
      </c>
      <c r="I23" s="83" t="str">
        <f>IF(Personal!W158="", "", Personal!W158)</f>
        <v/>
      </c>
      <c r="J23" s="83" t="e">
        <f>IF(Personal!#REF!="", "", Personal!#REF!)</f>
        <v>#REF!</v>
      </c>
      <c r="K23" s="83" t="e">
        <f>IF(Personal!#REF!="", "", Personal!#REF!)</f>
        <v>#REF!</v>
      </c>
      <c r="L23" s="83" t="e">
        <f>IF(Personal!#REF!="", "", Personal!#REF!)</f>
        <v>#REF!</v>
      </c>
      <c r="M23" s="83" t="e">
        <f>IF(Personal!#REF!="", "", Personal!#REF!)</f>
        <v>#REF!</v>
      </c>
      <c r="N23" s="83" t="str">
        <f>IF(Personal!W159="", "", Personal!W159)</f>
        <v/>
      </c>
      <c r="O23" s="83" t="str">
        <f>IF(Personal!W170="", "", Personal!W170)</f>
        <v/>
      </c>
      <c r="P23" s="83" t="str">
        <f>IF(Personal!W171="", "", Personal!W171)</f>
        <v/>
      </c>
      <c r="Q23" s="83" t="str">
        <f>IF(Personal!W183="", "", Personal!W183)</f>
        <v/>
      </c>
      <c r="R23" s="83" t="str">
        <f>IF(Personal!W184="", "", Personal!W184)</f>
        <v/>
      </c>
    </row>
    <row r="24" spans="1:18" x14ac:dyDescent="0.25">
      <c r="A24" s="83">
        <v>23</v>
      </c>
      <c r="B24" s="83" t="str">
        <f>IF('Allgemeine Angaben'!D17="","",'Allgemeine Angaben'!D17)</f>
        <v/>
      </c>
      <c r="C24" s="83" t="str">
        <f>IF('Allgemeine Angaben'!C19="","",'Allgemeine Angaben'!C19)</f>
        <v/>
      </c>
      <c r="D24" s="84" t="str">
        <f>IF(Personal!X142="", "", Personal!X142)</f>
        <v/>
      </c>
      <c r="E24" s="83" t="str">
        <f>IF(Personal!X143="", "", Personal!X143)</f>
        <v/>
      </c>
      <c r="F24" s="83" t="str">
        <f>IF(Personal!X144="", "", Personal!X144)</f>
        <v/>
      </c>
      <c r="G24" s="83" t="str">
        <f>IF(Personal!X145="", "", Personal!X145)</f>
        <v/>
      </c>
      <c r="H24" s="83" t="str">
        <f>IF(Personal!X146="", "", Personal!X146)</f>
        <v/>
      </c>
      <c r="I24" s="83" t="str">
        <f>IF(Personal!X158="", "", Personal!X158)</f>
        <v/>
      </c>
      <c r="J24" s="83" t="e">
        <f>IF(Personal!#REF!="", "", Personal!#REF!)</f>
        <v>#REF!</v>
      </c>
      <c r="K24" s="83" t="e">
        <f>IF(Personal!#REF!="", "", Personal!#REF!)</f>
        <v>#REF!</v>
      </c>
      <c r="L24" s="83" t="e">
        <f>IF(Personal!#REF!="", "", Personal!#REF!)</f>
        <v>#REF!</v>
      </c>
      <c r="M24" s="83" t="e">
        <f>IF(Personal!#REF!="", "", Personal!#REF!)</f>
        <v>#REF!</v>
      </c>
      <c r="N24" s="83" t="str">
        <f>IF(Personal!X159="", "", Personal!X159)</f>
        <v/>
      </c>
      <c r="O24" s="83" t="str">
        <f>IF(Personal!X170="", "", Personal!X170)</f>
        <v/>
      </c>
      <c r="P24" s="83" t="str">
        <f>IF(Personal!X171="", "", Personal!X171)</f>
        <v/>
      </c>
      <c r="Q24" s="83" t="str">
        <f>IF(Personal!X183="", "", Personal!X183)</f>
        <v/>
      </c>
      <c r="R24" s="83" t="str">
        <f>IF(Personal!X184="", "", Personal!X184)</f>
        <v/>
      </c>
    </row>
    <row r="25" spans="1:18" x14ac:dyDescent="0.25">
      <c r="A25" s="83">
        <v>24</v>
      </c>
      <c r="B25" s="83" t="str">
        <f>IF('Allgemeine Angaben'!D17="","",'Allgemeine Angaben'!D17)</f>
        <v/>
      </c>
      <c r="C25" s="83" t="str">
        <f>IF('Allgemeine Angaben'!C19="","",'Allgemeine Angaben'!C19)</f>
        <v/>
      </c>
      <c r="D25" s="84" t="str">
        <f>IF(Personal!Y142="", "", Personal!Y142)</f>
        <v/>
      </c>
      <c r="E25" s="83" t="str">
        <f>IF(Personal!Y143="", "", Personal!Y143)</f>
        <v/>
      </c>
      <c r="F25" s="83" t="str">
        <f>IF(Personal!Y144="", "", Personal!Y144)</f>
        <v/>
      </c>
      <c r="G25" s="83" t="str">
        <f>IF(Personal!Y145="", "", Personal!Y145)</f>
        <v/>
      </c>
      <c r="H25" s="83" t="str">
        <f>IF(Personal!Y146="", "", Personal!Y146)</f>
        <v/>
      </c>
      <c r="I25" s="83" t="str">
        <f>IF(Personal!Y158="", "", Personal!Y158)</f>
        <v/>
      </c>
      <c r="J25" s="83" t="e">
        <f>IF(Personal!#REF!="", "", Personal!#REF!)</f>
        <v>#REF!</v>
      </c>
      <c r="K25" s="83" t="e">
        <f>IF(Personal!#REF!="", "", Personal!#REF!)</f>
        <v>#REF!</v>
      </c>
      <c r="L25" s="83" t="e">
        <f>IF(Personal!#REF!="", "", Personal!#REF!)</f>
        <v>#REF!</v>
      </c>
      <c r="M25" s="83" t="e">
        <f>IF(Personal!#REF!="", "", Personal!#REF!)</f>
        <v>#REF!</v>
      </c>
      <c r="N25" s="83" t="str">
        <f>IF(Personal!Y159="", "", Personal!Y159)</f>
        <v/>
      </c>
      <c r="O25" s="83" t="str">
        <f>IF(Personal!Y170="", "", Personal!Y170)</f>
        <v/>
      </c>
      <c r="P25" s="83" t="str">
        <f>IF(Personal!Y171="", "", Personal!Y171)</f>
        <v/>
      </c>
      <c r="Q25" s="83" t="str">
        <f>IF(Personal!Y183="", "", Personal!Y183)</f>
        <v/>
      </c>
      <c r="R25" s="83" t="str">
        <f>IF(Personal!Y184="", "", Personal!Y184)</f>
        <v/>
      </c>
    </row>
    <row r="26" spans="1:18" x14ac:dyDescent="0.25">
      <c r="A26" s="83">
        <v>25</v>
      </c>
      <c r="B26" s="83" t="str">
        <f>IF('Allgemeine Angaben'!D17="","",'Allgemeine Angaben'!D17)</f>
        <v/>
      </c>
      <c r="C26" s="83" t="str">
        <f>IF('Allgemeine Angaben'!C19="","",'Allgemeine Angaben'!C19)</f>
        <v/>
      </c>
      <c r="D26" s="84" t="str">
        <f>IF(Personal!Z142="", "", Personal!Z142)</f>
        <v/>
      </c>
      <c r="E26" s="83" t="str">
        <f>IF(Personal!Z143="", "", Personal!Z143)</f>
        <v/>
      </c>
      <c r="F26" s="83" t="str">
        <f>IF(Personal!Z144="", "", Personal!Z144)</f>
        <v/>
      </c>
      <c r="G26" s="83" t="str">
        <f>IF(Personal!Z145="", "", Personal!Z145)</f>
        <v/>
      </c>
      <c r="H26" s="83" t="str">
        <f>IF(Personal!Z146="", "", Personal!Z146)</f>
        <v/>
      </c>
      <c r="I26" s="83" t="str">
        <f>IF(Personal!Z158="", "", Personal!Z158)</f>
        <v/>
      </c>
      <c r="J26" s="83" t="e">
        <f>IF(Personal!#REF!="", "", Personal!#REF!)</f>
        <v>#REF!</v>
      </c>
      <c r="K26" s="83" t="e">
        <f>IF(Personal!#REF!="", "", Personal!#REF!)</f>
        <v>#REF!</v>
      </c>
      <c r="L26" s="83" t="e">
        <f>IF(Personal!#REF!="", "", Personal!#REF!)</f>
        <v>#REF!</v>
      </c>
      <c r="M26" s="83" t="e">
        <f>IF(Personal!#REF!="", "", Personal!#REF!)</f>
        <v>#REF!</v>
      </c>
      <c r="N26" s="83" t="str">
        <f>IF(Personal!Z159="", "", Personal!Z159)</f>
        <v/>
      </c>
      <c r="O26" s="83" t="str">
        <f>IF(Personal!Z170="", "", Personal!Z170)</f>
        <v/>
      </c>
      <c r="P26" s="83" t="str">
        <f>IF(Personal!Z171="", "", Personal!Z171)</f>
        <v/>
      </c>
      <c r="Q26" s="83" t="str">
        <f>IF(Personal!Z183="", "", Personal!Z183)</f>
        <v/>
      </c>
      <c r="R26" s="83" t="str">
        <f>IF(Personal!Z184="", "", Personal!Z184)</f>
        <v/>
      </c>
    </row>
    <row r="27" spans="1:18" x14ac:dyDescent="0.25">
      <c r="A27" s="83">
        <v>26</v>
      </c>
      <c r="B27" s="83" t="str">
        <f>IF('Allgemeine Angaben'!D17="","",'Allgemeine Angaben'!D17)</f>
        <v/>
      </c>
      <c r="C27" s="83" t="str">
        <f>IF('Allgemeine Angaben'!C19="","",'Allgemeine Angaben'!C19)</f>
        <v/>
      </c>
      <c r="D27" s="84" t="str">
        <f>IF(Personal!AA142="", "", Personal!AA142)</f>
        <v/>
      </c>
      <c r="E27" s="83" t="str">
        <f>IF(Personal!AA143="", "", Personal!AA143)</f>
        <v/>
      </c>
      <c r="F27" s="83" t="str">
        <f>IF(Personal!AA144="", "", Personal!AA144)</f>
        <v/>
      </c>
      <c r="G27" s="83" t="str">
        <f>IF(Personal!AA145="", "", Personal!AA145)</f>
        <v/>
      </c>
      <c r="H27" s="83" t="str">
        <f>IF(Personal!AA146="", "", Personal!AA146)</f>
        <v/>
      </c>
      <c r="I27" s="83" t="str">
        <f>IF(Personal!AA158="", "", Personal!AA158)</f>
        <v/>
      </c>
      <c r="J27" s="83" t="e">
        <f>IF(Personal!#REF!="", "", Personal!#REF!)</f>
        <v>#REF!</v>
      </c>
      <c r="K27" s="83" t="e">
        <f>IF(Personal!#REF!="", "", Personal!#REF!)</f>
        <v>#REF!</v>
      </c>
      <c r="L27" s="83" t="e">
        <f>IF(Personal!#REF!="", "", Personal!#REF!)</f>
        <v>#REF!</v>
      </c>
      <c r="M27" s="83" t="e">
        <f>IF(Personal!#REF!="", "", Personal!#REF!)</f>
        <v>#REF!</v>
      </c>
      <c r="N27" s="83" t="str">
        <f>IF(Personal!AA159="", "", Personal!AA159)</f>
        <v/>
      </c>
      <c r="O27" s="83" t="str">
        <f>IF(Personal!AA170="", "", Personal!AA170)</f>
        <v/>
      </c>
      <c r="P27" s="83" t="str">
        <f>IF(Personal!AA171="", "", Personal!AA171)</f>
        <v/>
      </c>
      <c r="Q27" s="83" t="str">
        <f>IF(Personal!AA183="", "", Personal!AA183)</f>
        <v/>
      </c>
      <c r="R27" s="83" t="str">
        <f>IF(Personal!AA184="", "", Personal!AA184)</f>
        <v/>
      </c>
    </row>
    <row r="28" spans="1:18" x14ac:dyDescent="0.25">
      <c r="A28" s="83">
        <v>27</v>
      </c>
      <c r="B28" s="83" t="str">
        <f>IF('Allgemeine Angaben'!D17="","",'Allgemeine Angaben'!D17)</f>
        <v/>
      </c>
      <c r="C28" s="83" t="str">
        <f>IF('Allgemeine Angaben'!C19="","",'Allgemeine Angaben'!C19)</f>
        <v/>
      </c>
      <c r="D28" s="84" t="str">
        <f>IF(Personal!AB142="", "", Personal!AB142)</f>
        <v/>
      </c>
      <c r="E28" s="83" t="str">
        <f>IF(Personal!AB143="", "", Personal!AB143)</f>
        <v/>
      </c>
      <c r="F28" s="83" t="str">
        <f>IF(Personal!AB144="", "", Personal!AB144)</f>
        <v/>
      </c>
      <c r="G28" s="83" t="str">
        <f>IF(Personal!AB145="", "", Personal!AB145)</f>
        <v/>
      </c>
      <c r="H28" s="83" t="str">
        <f>IF(Personal!AB146="", "", Personal!AB146)</f>
        <v/>
      </c>
      <c r="I28" s="83" t="str">
        <f>IF(Personal!AB158="", "", Personal!AB158)</f>
        <v/>
      </c>
      <c r="J28" s="83" t="e">
        <f>IF(Personal!#REF!="", "", Personal!#REF!)</f>
        <v>#REF!</v>
      </c>
      <c r="K28" s="83" t="e">
        <f>IF(Personal!#REF!="", "", Personal!#REF!)</f>
        <v>#REF!</v>
      </c>
      <c r="L28" s="83" t="e">
        <f>IF(Personal!#REF!="", "", Personal!#REF!)</f>
        <v>#REF!</v>
      </c>
      <c r="M28" s="83" t="e">
        <f>IF(Personal!#REF!="", "", Personal!#REF!)</f>
        <v>#REF!</v>
      </c>
      <c r="N28" s="83" t="str">
        <f>IF(Personal!AB159="", "", Personal!AB159)</f>
        <v/>
      </c>
      <c r="O28" s="83" t="str">
        <f>IF(Personal!AB170="", "", Personal!AB170)</f>
        <v/>
      </c>
      <c r="P28" s="83" t="str">
        <f>IF(Personal!AB171="", "", Personal!AB171)</f>
        <v/>
      </c>
      <c r="Q28" s="83" t="str">
        <f>IF(Personal!AB183="", "", Personal!AB183)</f>
        <v/>
      </c>
      <c r="R28" s="83" t="str">
        <f>IF(Personal!AB184="", "", Personal!AB184)</f>
        <v/>
      </c>
    </row>
    <row r="29" spans="1:18" x14ac:dyDescent="0.25">
      <c r="A29" s="83">
        <v>28</v>
      </c>
      <c r="B29" s="83" t="str">
        <f>IF('Allgemeine Angaben'!D17="","",'Allgemeine Angaben'!D17)</f>
        <v/>
      </c>
      <c r="C29" s="83" t="str">
        <f>IF('Allgemeine Angaben'!C19="","",'Allgemeine Angaben'!C19)</f>
        <v/>
      </c>
      <c r="D29" s="84" t="str">
        <f>IF(Personal!AC142="", "", Personal!AC142)</f>
        <v/>
      </c>
      <c r="E29" s="83" t="str">
        <f>IF(Personal!AC143="", "", Personal!AC143)</f>
        <v/>
      </c>
      <c r="F29" s="83" t="str">
        <f>IF(Personal!AC144="", "", Personal!AC144)</f>
        <v/>
      </c>
      <c r="G29" s="83" t="str">
        <f>IF(Personal!AC145="", "", Personal!AC145)</f>
        <v/>
      </c>
      <c r="H29" s="83" t="str">
        <f>IF(Personal!AC146="", "", Personal!AC146)</f>
        <v/>
      </c>
      <c r="I29" s="83" t="str">
        <f>IF(Personal!AC158="", "", Personal!AC158)</f>
        <v/>
      </c>
      <c r="J29" s="83" t="e">
        <f>IF(Personal!#REF!="", "", Personal!#REF!)</f>
        <v>#REF!</v>
      </c>
      <c r="K29" s="83" t="e">
        <f>IF(Personal!#REF!="", "", Personal!#REF!)</f>
        <v>#REF!</v>
      </c>
      <c r="L29" s="83" t="e">
        <f>IF(Personal!#REF!="", "", Personal!#REF!)</f>
        <v>#REF!</v>
      </c>
      <c r="M29" s="83" t="e">
        <f>IF(Personal!#REF!="", "", Personal!#REF!)</f>
        <v>#REF!</v>
      </c>
      <c r="N29" s="83" t="str">
        <f>IF(Personal!AC159="", "", Personal!AC159)</f>
        <v/>
      </c>
      <c r="O29" s="83" t="str">
        <f>IF(Personal!AC170="", "", Personal!AC170)</f>
        <v/>
      </c>
      <c r="P29" s="83" t="str">
        <f>IF(Personal!AC171="", "", Personal!AC171)</f>
        <v/>
      </c>
      <c r="Q29" s="83" t="str">
        <f>IF(Personal!AC183="", "", Personal!AC183)</f>
        <v/>
      </c>
      <c r="R29" s="83" t="str">
        <f>IF(Personal!AC184="", "", Personal!AC184)</f>
        <v/>
      </c>
    </row>
    <row r="30" spans="1:18" x14ac:dyDescent="0.25">
      <c r="A30" s="83">
        <v>29</v>
      </c>
      <c r="B30" s="83" t="str">
        <f>IF('Allgemeine Angaben'!D17="","",'Allgemeine Angaben'!D17)</f>
        <v/>
      </c>
      <c r="C30" s="83" t="str">
        <f>IF('Allgemeine Angaben'!C19="","",'Allgemeine Angaben'!C19)</f>
        <v/>
      </c>
      <c r="D30" s="84" t="str">
        <f>IF(Personal!AD142="", "", Personal!AD142)</f>
        <v/>
      </c>
      <c r="E30" s="83" t="str">
        <f>IF(Personal!AD143="", "", Personal!AD143)</f>
        <v/>
      </c>
      <c r="F30" s="83" t="str">
        <f>IF(Personal!AD144="", "", Personal!AD144)</f>
        <v/>
      </c>
      <c r="G30" s="83" t="str">
        <f>IF(Personal!AD145="", "", Personal!AD145)</f>
        <v/>
      </c>
      <c r="H30" s="83" t="str">
        <f>IF(Personal!AD146="", "", Personal!AD146)</f>
        <v/>
      </c>
      <c r="I30" s="83" t="str">
        <f>IF(Personal!AD158="", "", Personal!AD158)</f>
        <v/>
      </c>
      <c r="J30" s="83" t="e">
        <f>IF(Personal!#REF!="", "", Personal!#REF!)</f>
        <v>#REF!</v>
      </c>
      <c r="K30" s="83" t="e">
        <f>IF(Personal!#REF!="", "", Personal!#REF!)</f>
        <v>#REF!</v>
      </c>
      <c r="L30" s="83" t="e">
        <f>IF(Personal!#REF!="", "", Personal!#REF!)</f>
        <v>#REF!</v>
      </c>
      <c r="M30" s="83" t="e">
        <f>IF(Personal!#REF!="", "", Personal!#REF!)</f>
        <v>#REF!</v>
      </c>
      <c r="N30" s="83" t="str">
        <f>IF(Personal!AD159="", "", Personal!AD159)</f>
        <v/>
      </c>
      <c r="O30" s="83" t="str">
        <f>IF(Personal!AD170="", "", Personal!AD170)</f>
        <v/>
      </c>
      <c r="P30" s="83" t="str">
        <f>IF(Personal!AD171="", "", Personal!AD171)</f>
        <v/>
      </c>
      <c r="Q30" s="83" t="str">
        <f>IF(Personal!AD183="", "", Personal!AD183)</f>
        <v/>
      </c>
      <c r="R30" s="83" t="str">
        <f>IF(Personal!AD184="", "", Personal!AD184)</f>
        <v/>
      </c>
    </row>
    <row r="31" spans="1:18" x14ac:dyDescent="0.25">
      <c r="A31" s="83">
        <v>30</v>
      </c>
      <c r="B31" s="83" t="str">
        <f>IF('Allgemeine Angaben'!D17="","",'Allgemeine Angaben'!D17)</f>
        <v/>
      </c>
      <c r="C31" s="83" t="str">
        <f>IF('Allgemeine Angaben'!C19="","",'Allgemeine Angaben'!C19)</f>
        <v/>
      </c>
      <c r="D31" s="84" t="str">
        <f>IF(Personal!AE142="", "", Personal!AE142)</f>
        <v/>
      </c>
      <c r="E31" s="83" t="str">
        <f>IF(Personal!AE143="", "", Personal!AE143)</f>
        <v/>
      </c>
      <c r="F31" s="83" t="str">
        <f>IF(Personal!AE144="", "", Personal!AE144)</f>
        <v/>
      </c>
      <c r="G31" s="83" t="str">
        <f>IF(Personal!AE145="", "", Personal!AE145)</f>
        <v/>
      </c>
      <c r="H31" s="83" t="str">
        <f>IF(Personal!AE146="", "", Personal!AE146)</f>
        <v/>
      </c>
      <c r="I31" s="83" t="str">
        <f>IF(Personal!AE158="", "", Personal!AE158)</f>
        <v/>
      </c>
      <c r="J31" s="83" t="e">
        <f>IF(Personal!#REF!="", "", Personal!#REF!)</f>
        <v>#REF!</v>
      </c>
      <c r="K31" s="83" t="e">
        <f>IF(Personal!#REF!="", "", Personal!#REF!)</f>
        <v>#REF!</v>
      </c>
      <c r="L31" s="83" t="e">
        <f>IF(Personal!#REF!="", "", Personal!#REF!)</f>
        <v>#REF!</v>
      </c>
      <c r="M31" s="83" t="e">
        <f>IF(Personal!#REF!="", "", Personal!#REF!)</f>
        <v>#REF!</v>
      </c>
      <c r="N31" s="83" t="str">
        <f>IF(Personal!AE159="", "", Personal!AE159)</f>
        <v/>
      </c>
      <c r="O31" s="83" t="str">
        <f>IF(Personal!AE170="", "", Personal!AE170)</f>
        <v/>
      </c>
      <c r="P31" s="83" t="str">
        <f>IF(Personal!AE171="", "", Personal!AE171)</f>
        <v/>
      </c>
      <c r="Q31" s="83" t="str">
        <f>IF(Personal!AE183="", "", Personal!AE183)</f>
        <v/>
      </c>
      <c r="R31" s="83" t="str">
        <f>IF(Personal!AE184="", "", Personal!AE184)</f>
        <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C3EA-53E6-4FA9-905D-D18BD1479638}">
  <dimension ref="A1:AF34"/>
  <sheetViews>
    <sheetView zoomScale="80" zoomScaleNormal="80" workbookViewId="0">
      <selection activeCell="D8" sqref="D8"/>
    </sheetView>
  </sheetViews>
  <sheetFormatPr baseColWidth="10" defaultRowHeight="14.25" x14ac:dyDescent="0.2"/>
  <cols>
    <col min="1" max="2" width="11.42578125" style="78"/>
    <col min="3" max="3" width="17.7109375" style="78" bestFit="1" customWidth="1"/>
    <col min="4" max="4" width="11.42578125" style="21"/>
    <col min="5" max="5" width="28.28515625" style="21" customWidth="1"/>
    <col min="6" max="6" width="18.28515625" style="21" customWidth="1"/>
    <col min="7" max="7" width="26.85546875" style="21" customWidth="1"/>
    <col min="8" max="8" width="26.42578125" style="21" customWidth="1"/>
    <col min="9" max="9" width="49.85546875" style="21" customWidth="1"/>
    <col min="10" max="10" width="59.5703125" style="21" customWidth="1"/>
    <col min="11" max="16384" width="11.42578125" style="21"/>
  </cols>
  <sheetData>
    <row r="1" spans="1:10" ht="60" x14ac:dyDescent="0.2">
      <c r="A1" s="188" t="s">
        <v>204</v>
      </c>
      <c r="B1" s="188" t="s">
        <v>46</v>
      </c>
      <c r="C1" s="188" t="s">
        <v>203</v>
      </c>
      <c r="D1" s="189" t="s">
        <v>7</v>
      </c>
      <c r="E1" s="189" t="s">
        <v>114</v>
      </c>
      <c r="F1" s="189" t="s">
        <v>119</v>
      </c>
      <c r="G1" s="189" t="s">
        <v>251</v>
      </c>
      <c r="H1" s="189" t="s">
        <v>120</v>
      </c>
      <c r="I1" s="189" t="s">
        <v>376</v>
      </c>
      <c r="J1" s="189" t="s">
        <v>120</v>
      </c>
    </row>
    <row r="2" spans="1:10" x14ac:dyDescent="0.2">
      <c r="A2" s="83">
        <v>1</v>
      </c>
      <c r="B2" s="83" t="str">
        <f>IF('Allgemeine Angaben'!D17="","",'Allgemeine Angaben'!D17)</f>
        <v/>
      </c>
      <c r="C2" s="83" t="str">
        <f>IF('Allgemeine Angaben'!C19="","",'Allgemeine Angaben'!C19)</f>
        <v/>
      </c>
      <c r="D2" s="83" t="str">
        <f>IF(Personal!B197="", "", Personal!B197)</f>
        <v/>
      </c>
      <c r="E2" s="83" t="str">
        <f>IF(Personal!B198="", "", Personal!B198)</f>
        <v/>
      </c>
      <c r="F2" s="83" t="str">
        <f>IF(Personal!B199="", "", Personal!B199)</f>
        <v/>
      </c>
      <c r="G2" s="83" t="str">
        <f>IF(Personal!B201="", "", Personal!B201)</f>
        <v/>
      </c>
      <c r="H2" s="83" t="str">
        <f>IF(Personal!B202="", "", Personal!B202)</f>
        <v/>
      </c>
      <c r="I2" s="185" t="str">
        <f>IF(Personal!B211="", "", Personal!B211)</f>
        <v/>
      </c>
      <c r="J2" s="83" t="str">
        <f>IF(Personal!B212="", "", Personal!B212)</f>
        <v/>
      </c>
    </row>
    <row r="3" spans="1:10" x14ac:dyDescent="0.2">
      <c r="A3" s="83">
        <v>2</v>
      </c>
      <c r="B3" s="83" t="str">
        <f>IF('Allgemeine Angaben'!D17="","",'Allgemeine Angaben'!D17)</f>
        <v/>
      </c>
      <c r="C3" s="83" t="str">
        <f>IF('Allgemeine Angaben'!C19="","",'Allgemeine Angaben'!C19)</f>
        <v/>
      </c>
      <c r="D3" s="79" t="str">
        <f>IF(Personal!C197="", "", Personal!C197)</f>
        <v/>
      </c>
      <c r="E3" s="79" t="str">
        <f>IF(Personal!C198="", "", Personal!C198)</f>
        <v/>
      </c>
      <c r="F3" s="79" t="str">
        <f>IF(Personal!C199="", "", Personal!C199)</f>
        <v/>
      </c>
      <c r="G3" s="79" t="str">
        <f>IF(Personal!C201="", "", Personal!C201)</f>
        <v/>
      </c>
      <c r="H3" s="79" t="str">
        <f>IF(Personal!C202="", "", Personal!C202)</f>
        <v/>
      </c>
      <c r="I3" s="186" t="str">
        <f>IF(Personal!C211="", "", Personal!C211)</f>
        <v/>
      </c>
      <c r="J3" s="79" t="str">
        <f>IF(Personal!C212="", "", Personal!C212)</f>
        <v/>
      </c>
    </row>
    <row r="4" spans="1:10" x14ac:dyDescent="0.2">
      <c r="A4" s="83">
        <v>3</v>
      </c>
      <c r="B4" s="83" t="str">
        <f>IF('Allgemeine Angaben'!D17="","",'Allgemeine Angaben'!D17)</f>
        <v/>
      </c>
      <c r="C4" s="83" t="str">
        <f>IF('Allgemeine Angaben'!C19="","",'Allgemeine Angaben'!C19)</f>
        <v/>
      </c>
      <c r="D4" s="79" t="str">
        <f>IF(Personal!D197="", "", Personal!D197)</f>
        <v/>
      </c>
      <c r="E4" s="79" t="str">
        <f>IF(Personal!D198="", "", Personal!D198)</f>
        <v/>
      </c>
      <c r="F4" s="79" t="str">
        <f>IF(Personal!D199="", "", Personal!D199)</f>
        <v/>
      </c>
      <c r="G4" s="79" t="str">
        <f>IF(Personal!D201="", "", Personal!D201)</f>
        <v/>
      </c>
      <c r="H4" s="79" t="str">
        <f>IF(Personal!D202="", "", Personal!D202)</f>
        <v/>
      </c>
      <c r="I4" s="186" t="str">
        <f>IF(Personal!D211="", "", Personal!D211)</f>
        <v/>
      </c>
      <c r="J4" s="79" t="str">
        <f>IF(Personal!D212="", "", Personal!D212)</f>
        <v/>
      </c>
    </row>
    <row r="5" spans="1:10" x14ac:dyDescent="0.2">
      <c r="A5" s="83">
        <v>4</v>
      </c>
      <c r="B5" s="83" t="str">
        <f>IF('Allgemeine Angaben'!D17="","",'Allgemeine Angaben'!D17)</f>
        <v/>
      </c>
      <c r="C5" s="83" t="str">
        <f>IF('Allgemeine Angaben'!C19="","",'Allgemeine Angaben'!C19)</f>
        <v/>
      </c>
      <c r="D5" s="79" t="str">
        <f>IF(Personal!E197="", "", Personal!E197)</f>
        <v/>
      </c>
      <c r="E5" s="79" t="str">
        <f>IF(Personal!E198="", "", Personal!E198)</f>
        <v/>
      </c>
      <c r="F5" s="79" t="str">
        <f>IF(Personal!E199="", "", Personal!E199)</f>
        <v/>
      </c>
      <c r="G5" s="79" t="str">
        <f>IF(Personal!E201="", "", Personal!E201)</f>
        <v/>
      </c>
      <c r="H5" s="79" t="str">
        <f>IF(Personal!E202="", "", Personal!E202)</f>
        <v/>
      </c>
      <c r="I5" s="186" t="str">
        <f>IF(Personal!E211="", "", Personal!E211)</f>
        <v/>
      </c>
      <c r="J5" s="79" t="str">
        <f>IF(Personal!E212="", "", Personal!E212)</f>
        <v/>
      </c>
    </row>
    <row r="6" spans="1:10" x14ac:dyDescent="0.2">
      <c r="A6" s="83">
        <v>5</v>
      </c>
      <c r="B6" s="83" t="str">
        <f>IF('Allgemeine Angaben'!D17="","",'Allgemeine Angaben'!D17)</f>
        <v/>
      </c>
      <c r="C6" s="83" t="str">
        <f>IF('Allgemeine Angaben'!C19="","",'Allgemeine Angaben'!C19)</f>
        <v/>
      </c>
      <c r="D6" s="79" t="str">
        <f>IF(Personal!F197="", "", Personal!F197)</f>
        <v/>
      </c>
      <c r="E6" s="79" t="str">
        <f>IF(Personal!F198="", "", Personal!F198)</f>
        <v/>
      </c>
      <c r="F6" s="79" t="str">
        <f>IF(Personal!F199="", "", Personal!F199)</f>
        <v/>
      </c>
      <c r="G6" s="79" t="str">
        <f>IF(Personal!F201="", "", Personal!F201)</f>
        <v/>
      </c>
      <c r="H6" s="79" t="str">
        <f>IF(Personal!F202="", "", Personal!F202)</f>
        <v/>
      </c>
      <c r="I6" s="186" t="str">
        <f>IF(Personal!F211="", "", Personal!F211)</f>
        <v/>
      </c>
      <c r="J6" s="79" t="str">
        <f>IF(Personal!F212="", "", Personal!F212)</f>
        <v/>
      </c>
    </row>
    <row r="7" spans="1:10" x14ac:dyDescent="0.2">
      <c r="A7" s="83">
        <v>6</v>
      </c>
      <c r="B7" s="83" t="str">
        <f>IF('Allgemeine Angaben'!D17="","",'Allgemeine Angaben'!D17)</f>
        <v/>
      </c>
      <c r="C7" s="83" t="str">
        <f>IF('Allgemeine Angaben'!C19="","",'Allgemeine Angaben'!C19)</f>
        <v/>
      </c>
      <c r="D7" s="79" t="str">
        <f>IF(Personal!G197="", "", Personal!G197)</f>
        <v/>
      </c>
      <c r="E7" s="79" t="str">
        <f>IF(Personal!G198="", "", Personal!G198)</f>
        <v/>
      </c>
      <c r="F7" s="79" t="str">
        <f>IF(Personal!G199="", "", Personal!G199)</f>
        <v/>
      </c>
      <c r="G7" s="79" t="str">
        <f>IF(Personal!G201="", "", Personal!G201)</f>
        <v/>
      </c>
      <c r="H7" s="79" t="str">
        <f>IF(Personal!G202="", "", Personal!G202)</f>
        <v/>
      </c>
      <c r="I7" s="186" t="str">
        <f>IF(Personal!G211="", "", Personal!G211)</f>
        <v/>
      </c>
      <c r="J7" s="79" t="str">
        <f>IF(Personal!G212="", "", Personal!G212)</f>
        <v/>
      </c>
    </row>
    <row r="8" spans="1:10" x14ac:dyDescent="0.2">
      <c r="A8" s="83">
        <v>7</v>
      </c>
      <c r="B8" s="83" t="str">
        <f>IF('Allgemeine Angaben'!D17="","",'Allgemeine Angaben'!D17)</f>
        <v/>
      </c>
      <c r="C8" s="83" t="str">
        <f>IF('Allgemeine Angaben'!C19="","",'Allgemeine Angaben'!C19)</f>
        <v/>
      </c>
      <c r="D8" s="79" t="str">
        <f>IF(Personal!H197="", "", Personal!H197)</f>
        <v/>
      </c>
      <c r="E8" s="79" t="str">
        <f>IF(Personal!H198="", "", Personal!H198)</f>
        <v/>
      </c>
      <c r="F8" s="79" t="str">
        <f>IF(Personal!H199="", "", Personal!H199)</f>
        <v/>
      </c>
      <c r="G8" s="79" t="str">
        <f>IF(Personal!H201="", "", Personal!H201)</f>
        <v/>
      </c>
      <c r="H8" s="79" t="str">
        <f>IF(Personal!H202="", "", Personal!H202)</f>
        <v/>
      </c>
      <c r="I8" s="186" t="str">
        <f>IF(Personal!H211="", "", Personal!H211)</f>
        <v/>
      </c>
      <c r="J8" s="79" t="str">
        <f>IF(Personal!H212="", "", Personal!H212)</f>
        <v/>
      </c>
    </row>
    <row r="9" spans="1:10" x14ac:dyDescent="0.2">
      <c r="A9" s="83">
        <v>8</v>
      </c>
      <c r="B9" s="83" t="str">
        <f>IF('Allgemeine Angaben'!D17="","",'Allgemeine Angaben'!D17)</f>
        <v/>
      </c>
      <c r="C9" s="83" t="str">
        <f>IF('Allgemeine Angaben'!C19="","",'Allgemeine Angaben'!C19)</f>
        <v/>
      </c>
      <c r="D9" s="79" t="str">
        <f>IF(Personal!I197="", "", Personal!I197)</f>
        <v/>
      </c>
      <c r="E9" s="79" t="str">
        <f>IF(Personal!I198="", "", Personal!I198)</f>
        <v/>
      </c>
      <c r="F9" s="79" t="str">
        <f>IF(Personal!I199="", "", Personal!I199)</f>
        <v/>
      </c>
      <c r="G9" s="79" t="str">
        <f>IF(Personal!I201="", "", Personal!I201)</f>
        <v/>
      </c>
      <c r="H9" s="79" t="str">
        <f>IF(Personal!I202="", "", Personal!I202)</f>
        <v/>
      </c>
      <c r="I9" s="186" t="str">
        <f>IF(Personal!I211="", "", Personal!I211)</f>
        <v/>
      </c>
      <c r="J9" s="79" t="str">
        <f>IF(Personal!I212="", "", Personal!I212)</f>
        <v/>
      </c>
    </row>
    <row r="10" spans="1:10" x14ac:dyDescent="0.2">
      <c r="A10" s="83">
        <v>9</v>
      </c>
      <c r="B10" s="83" t="str">
        <f>IF('Allgemeine Angaben'!D17="","",'Allgemeine Angaben'!D17)</f>
        <v/>
      </c>
      <c r="C10" s="83" t="str">
        <f>IF('Allgemeine Angaben'!C19="","",'Allgemeine Angaben'!C19)</f>
        <v/>
      </c>
      <c r="D10" s="79" t="str">
        <f>IF(Personal!J197="", "", Personal!J197)</f>
        <v/>
      </c>
      <c r="E10" s="79" t="str">
        <f>IF(Personal!J198="", "", Personal!J198)</f>
        <v/>
      </c>
      <c r="F10" s="79" t="str">
        <f>IF(Personal!J199="", "", Personal!J199)</f>
        <v/>
      </c>
      <c r="G10" s="79" t="str">
        <f>IF(Personal!J201="", "", Personal!J201)</f>
        <v/>
      </c>
      <c r="H10" s="79" t="str">
        <f>IF(Personal!J202="", "", Personal!J202)</f>
        <v/>
      </c>
      <c r="I10" s="186" t="str">
        <f>IF(Personal!J211="", "", Personal!J211)</f>
        <v/>
      </c>
      <c r="J10" s="79" t="str">
        <f>IF(Personal!J212="", "", Personal!J212)</f>
        <v/>
      </c>
    </row>
    <row r="11" spans="1:10" x14ac:dyDescent="0.2">
      <c r="A11" s="83">
        <v>10</v>
      </c>
      <c r="B11" s="83" t="str">
        <f>IF('Allgemeine Angaben'!D17="","",'Allgemeine Angaben'!D17)</f>
        <v/>
      </c>
      <c r="C11" s="83" t="str">
        <f>IF('Allgemeine Angaben'!C19="","",'Allgemeine Angaben'!C19)</f>
        <v/>
      </c>
      <c r="D11" s="79" t="str">
        <f>IF(Personal!K197="", "", Personal!K197)</f>
        <v/>
      </c>
      <c r="E11" s="79" t="str">
        <f>IF(Personal!K198="", "", Personal!K198)</f>
        <v/>
      </c>
      <c r="F11" s="79" t="str">
        <f>IF(Personal!K199="", "", Personal!K199)</f>
        <v/>
      </c>
      <c r="G11" s="79" t="str">
        <f>IF(Personal!K201="", "", Personal!K201)</f>
        <v/>
      </c>
      <c r="H11" s="79" t="str">
        <f>IF(Personal!K202="", "", Personal!K202)</f>
        <v/>
      </c>
      <c r="I11" s="186" t="str">
        <f>IF(Personal!K211="", "", Personal!K211)</f>
        <v/>
      </c>
      <c r="J11" s="79" t="str">
        <f>IF(Personal!K212="", "", Personal!K212)</f>
        <v/>
      </c>
    </row>
    <row r="12" spans="1:10" x14ac:dyDescent="0.2">
      <c r="A12" s="83">
        <v>11</v>
      </c>
      <c r="B12" s="83" t="str">
        <f>IF('Allgemeine Angaben'!D17="","",'Allgemeine Angaben'!D17)</f>
        <v/>
      </c>
      <c r="C12" s="83" t="str">
        <f>IF('Allgemeine Angaben'!C19="","",'Allgemeine Angaben'!C19)</f>
        <v/>
      </c>
      <c r="D12" s="79" t="str">
        <f>IF(Personal!L197="", "", Personal!L197)</f>
        <v/>
      </c>
      <c r="E12" s="79" t="str">
        <f>IF(Personal!L198="", "", Personal!L198)</f>
        <v/>
      </c>
      <c r="F12" s="79" t="str">
        <f>IF(Personal!L199="", "", Personal!L199)</f>
        <v/>
      </c>
      <c r="G12" s="79" t="str">
        <f>IF(Personal!L201="", "", Personal!L201)</f>
        <v/>
      </c>
      <c r="H12" s="79" t="str">
        <f>IF(Personal!L202="", "", Personal!L202)</f>
        <v/>
      </c>
      <c r="I12" s="186" t="str">
        <f>IF(Personal!L211="", "", Personal!L211)</f>
        <v/>
      </c>
      <c r="J12" s="79" t="str">
        <f>IF(Personal!L212="", "", Personal!L212)</f>
        <v/>
      </c>
    </row>
    <row r="13" spans="1:10" x14ac:dyDescent="0.2">
      <c r="A13" s="83">
        <v>12</v>
      </c>
      <c r="B13" s="83" t="str">
        <f>IF('Allgemeine Angaben'!D17="","",'Allgemeine Angaben'!D17)</f>
        <v/>
      </c>
      <c r="C13" s="83" t="str">
        <f>IF('Allgemeine Angaben'!C19="","",'Allgemeine Angaben'!C19)</f>
        <v/>
      </c>
      <c r="D13" s="79" t="str">
        <f>IF(Personal!M197="", "", Personal!M197)</f>
        <v/>
      </c>
      <c r="E13" s="79" t="str">
        <f>IF(Personal!M198="", "", Personal!M198)</f>
        <v/>
      </c>
      <c r="F13" s="79" t="str">
        <f>IF(Personal!M199="", "", Personal!M199)</f>
        <v/>
      </c>
      <c r="G13" s="79" t="str">
        <f>IF(Personal!M201="", "", Personal!M201)</f>
        <v/>
      </c>
      <c r="H13" s="79" t="str">
        <f>IF(Personal!M202="", "", Personal!M202)</f>
        <v/>
      </c>
      <c r="I13" s="186" t="str">
        <f>IF(Personal!M211="", "", Personal!M211)</f>
        <v/>
      </c>
      <c r="J13" s="79" t="str">
        <f>IF(Personal!M212="", "", Personal!M212)</f>
        <v/>
      </c>
    </row>
    <row r="14" spans="1:10" x14ac:dyDescent="0.2">
      <c r="A14" s="83">
        <v>13</v>
      </c>
      <c r="B14" s="83" t="str">
        <f>IF('Allgemeine Angaben'!D17="","",'Allgemeine Angaben'!D17)</f>
        <v/>
      </c>
      <c r="C14" s="83" t="str">
        <f>IF('Allgemeine Angaben'!C19="","",'Allgemeine Angaben'!C19)</f>
        <v/>
      </c>
      <c r="D14" s="79" t="str">
        <f>IF(Personal!N197="", "", Personal!N197)</f>
        <v/>
      </c>
      <c r="E14" s="79" t="str">
        <f>IF(Personal!N198="", "", Personal!N198)</f>
        <v/>
      </c>
      <c r="F14" s="79" t="str">
        <f>IF(Personal!N199="", "", Personal!N199)</f>
        <v/>
      </c>
      <c r="G14" s="79" t="str">
        <f>IF(Personal!N201="", "", Personal!N201)</f>
        <v/>
      </c>
      <c r="H14" s="79" t="str">
        <f>IF(Personal!N202="", "", Personal!N202)</f>
        <v/>
      </c>
      <c r="I14" s="21" t="str">
        <f>IF(Personal!N211="", "", Personal!N211)</f>
        <v/>
      </c>
      <c r="J14" s="79" t="str">
        <f>IF(Personal!N212="", "", Personal!N212)</f>
        <v/>
      </c>
    </row>
    <row r="15" spans="1:10" x14ac:dyDescent="0.2">
      <c r="A15" s="83">
        <v>14</v>
      </c>
      <c r="B15" s="83" t="str">
        <f>IF('Allgemeine Angaben'!D17="","",'Allgemeine Angaben'!D17)</f>
        <v/>
      </c>
      <c r="C15" s="83" t="str">
        <f>IF('Allgemeine Angaben'!C19="","",'Allgemeine Angaben'!C19)</f>
        <v/>
      </c>
      <c r="D15" s="79" t="str">
        <f>IF(Personal!O197="", "", Personal!O197)</f>
        <v/>
      </c>
      <c r="E15" s="79" t="str">
        <f>IF(Personal!O198="", "", Personal!O198)</f>
        <v/>
      </c>
      <c r="F15" s="79" t="str">
        <f>IF(Personal!O199="", "", Personal!O199)</f>
        <v/>
      </c>
      <c r="G15" s="79" t="str">
        <f>IF(Personal!O201="", "", Personal!O201)</f>
        <v/>
      </c>
      <c r="H15" s="79" t="str">
        <f>IF(Personal!O202="", "", Personal!O202)</f>
        <v/>
      </c>
      <c r="I15" s="186" t="str">
        <f>IF(Personal!O211="", "", Personal!O211)</f>
        <v/>
      </c>
      <c r="J15" s="79" t="str">
        <f>IF(Personal!O212="", "", Personal!O212)</f>
        <v/>
      </c>
    </row>
    <row r="16" spans="1:10" x14ac:dyDescent="0.2">
      <c r="A16" s="83">
        <v>15</v>
      </c>
      <c r="B16" s="83" t="str">
        <f>IF('Allgemeine Angaben'!D17="","",'Allgemeine Angaben'!D17)</f>
        <v/>
      </c>
      <c r="C16" s="83" t="str">
        <f>IF('Allgemeine Angaben'!C19="","",'Allgemeine Angaben'!C19)</f>
        <v/>
      </c>
      <c r="D16" s="79" t="str">
        <f>IF(Personal!P197="", "", Personal!P197)</f>
        <v/>
      </c>
      <c r="E16" s="79" t="str">
        <f>IF(Personal!P198="", "", Personal!P198)</f>
        <v/>
      </c>
      <c r="F16" s="79" t="str">
        <f>IF(Personal!P199="", "", Personal!P199)</f>
        <v/>
      </c>
      <c r="G16" s="79" t="str">
        <f>IF(Personal!P201="", "", Personal!P201)</f>
        <v/>
      </c>
      <c r="H16" s="79" t="str">
        <f>IF(Personal!P202="", "", Personal!P202)</f>
        <v/>
      </c>
      <c r="I16" s="186" t="str">
        <f>IF(Personal!P211="", "", Personal!P211)</f>
        <v/>
      </c>
      <c r="J16" s="79" t="str">
        <f>IF(Personal!P212="", "", Personal!P212)</f>
        <v/>
      </c>
    </row>
    <row r="17" spans="1:10" x14ac:dyDescent="0.2">
      <c r="A17" s="83">
        <v>16</v>
      </c>
      <c r="B17" s="83" t="str">
        <f>IF('Allgemeine Angaben'!D17="","",'Allgemeine Angaben'!D17)</f>
        <v/>
      </c>
      <c r="C17" s="83" t="str">
        <f>IF('Allgemeine Angaben'!C19="","",'Allgemeine Angaben'!C19)</f>
        <v/>
      </c>
      <c r="D17" s="79" t="str">
        <f>IF(Personal!Q197="", "", Personal!Q197)</f>
        <v/>
      </c>
      <c r="E17" s="79" t="str">
        <f>IF(Personal!Q198="", "", Personal!Q198)</f>
        <v/>
      </c>
      <c r="F17" s="79" t="str">
        <f>IF(Personal!Q199="", "", Personal!Q199)</f>
        <v/>
      </c>
      <c r="G17" s="79" t="str">
        <f>IF(Personal!Q201="", "", Personal!Q201)</f>
        <v/>
      </c>
      <c r="H17" s="79" t="str">
        <f>IF(Personal!Q202="", "", Personal!Q202)</f>
        <v/>
      </c>
      <c r="I17" s="186" t="str">
        <f>IF(Personal!Q211="", "", Personal!Q211)</f>
        <v/>
      </c>
      <c r="J17" s="79" t="str">
        <f>IF(Personal!Q212="", "", Personal!Q212)</f>
        <v/>
      </c>
    </row>
    <row r="18" spans="1:10" x14ac:dyDescent="0.2">
      <c r="A18" s="83">
        <v>17</v>
      </c>
      <c r="B18" s="83" t="str">
        <f>IF('Allgemeine Angaben'!D17="","",'Allgemeine Angaben'!D17)</f>
        <v/>
      </c>
      <c r="C18" s="83" t="str">
        <f>IF('Allgemeine Angaben'!C19="","",'Allgemeine Angaben'!C19)</f>
        <v/>
      </c>
      <c r="D18" s="79" t="str">
        <f>IF(Personal!R197="", "", Personal!R197)</f>
        <v/>
      </c>
      <c r="E18" s="79" t="str">
        <f>IF(Personal!R198="", "", Personal!R198)</f>
        <v/>
      </c>
      <c r="F18" s="79" t="str">
        <f>IF(Personal!R199="", "", Personal!R199)</f>
        <v/>
      </c>
      <c r="G18" s="79" t="str">
        <f>IF(Personal!R201="", "", Personal!R201)</f>
        <v/>
      </c>
      <c r="H18" s="79" t="str">
        <f>IF(Personal!R202="", "", Personal!R202)</f>
        <v/>
      </c>
      <c r="I18" s="186" t="str">
        <f>IF(Personal!R211="", "", Personal!R211)</f>
        <v/>
      </c>
      <c r="J18" s="79" t="str">
        <f>IF(Personal!R212="", "", Personal!R212)</f>
        <v/>
      </c>
    </row>
    <row r="19" spans="1:10" x14ac:dyDescent="0.2">
      <c r="A19" s="83">
        <v>18</v>
      </c>
      <c r="B19" s="83" t="str">
        <f>IF('Allgemeine Angaben'!D17="","",'Allgemeine Angaben'!D17)</f>
        <v/>
      </c>
      <c r="C19" s="83" t="str">
        <f>IF('Allgemeine Angaben'!C19="","",'Allgemeine Angaben'!C19)</f>
        <v/>
      </c>
      <c r="D19" s="79" t="str">
        <f>IF(Personal!S197="", "", Personal!S197)</f>
        <v/>
      </c>
      <c r="E19" s="79" t="str">
        <f>IF(Personal!S198="", "", Personal!S198)</f>
        <v/>
      </c>
      <c r="F19" s="79" t="str">
        <f>IF(Personal!S199="", "", Personal!S199)</f>
        <v/>
      </c>
      <c r="G19" s="79" t="str">
        <f>IF(Personal!S201="", "", Personal!S201)</f>
        <v/>
      </c>
      <c r="H19" s="79" t="str">
        <f>IF(Personal!S202="", "", Personal!S202)</f>
        <v/>
      </c>
      <c r="I19" s="186" t="str">
        <f>IF(Personal!S211="", "", Personal!S211)</f>
        <v/>
      </c>
      <c r="J19" s="79" t="str">
        <f>IF(Personal!S212="", "", Personal!S212)</f>
        <v/>
      </c>
    </row>
    <row r="20" spans="1:10" x14ac:dyDescent="0.2">
      <c r="A20" s="83">
        <v>19</v>
      </c>
      <c r="B20" s="83" t="str">
        <f>IF('Allgemeine Angaben'!D17="","",'Allgemeine Angaben'!D17)</f>
        <v/>
      </c>
      <c r="C20" s="83" t="str">
        <f>IF('Allgemeine Angaben'!C19="","",'Allgemeine Angaben'!C19)</f>
        <v/>
      </c>
      <c r="D20" s="79" t="str">
        <f>IF(Personal!T197="", "", Personal!T197)</f>
        <v/>
      </c>
      <c r="E20" s="79" t="str">
        <f>IF(Personal!T198="", "", Personal!T198)</f>
        <v/>
      </c>
      <c r="F20" s="79" t="str">
        <f>IF(Personal!T199="", "", Personal!T199)</f>
        <v/>
      </c>
      <c r="G20" s="79" t="str">
        <f>IF(Personal!T201="", "", Personal!T201)</f>
        <v/>
      </c>
      <c r="H20" s="79" t="str">
        <f>IF(Personal!T202="", "", Personal!T202)</f>
        <v/>
      </c>
      <c r="I20" s="186" t="str">
        <f>IF(Personal!T211="", "", Personal!T211)</f>
        <v/>
      </c>
      <c r="J20" s="79" t="str">
        <f>IF(Personal!T212="", "", Personal!T212)</f>
        <v/>
      </c>
    </row>
    <row r="21" spans="1:10" x14ac:dyDescent="0.2">
      <c r="A21" s="83">
        <v>20</v>
      </c>
      <c r="B21" s="83" t="str">
        <f>IF('Allgemeine Angaben'!D17="","",'Allgemeine Angaben'!D17)</f>
        <v/>
      </c>
      <c r="C21" s="83" t="str">
        <f>IF('Allgemeine Angaben'!C19="","",'Allgemeine Angaben'!C19)</f>
        <v/>
      </c>
      <c r="D21" s="79" t="str">
        <f>IF(Personal!U197="", "", Personal!U197)</f>
        <v/>
      </c>
      <c r="E21" s="79" t="str">
        <f>IF(Personal!U198="", "", Personal!U198)</f>
        <v/>
      </c>
      <c r="F21" s="79" t="str">
        <f>IF(Personal!U199="", "", Personal!U199)</f>
        <v/>
      </c>
      <c r="G21" s="79" t="str">
        <f>IF(Personal!U201="", "", Personal!U201)</f>
        <v/>
      </c>
      <c r="H21" s="79" t="str">
        <f>IF(Personal!U202="", "", Personal!U202)</f>
        <v/>
      </c>
      <c r="I21" s="186" t="str">
        <f>IF(Personal!U211="", "", Personal!U211)</f>
        <v/>
      </c>
      <c r="J21" s="79" t="str">
        <f>IF(Personal!U212="", "", Personal!U212)</f>
        <v/>
      </c>
    </row>
    <row r="22" spans="1:10" x14ac:dyDescent="0.2">
      <c r="A22" s="83">
        <v>21</v>
      </c>
      <c r="B22" s="83" t="str">
        <f>IF('Allgemeine Angaben'!D17="","",'Allgemeine Angaben'!D17)</f>
        <v/>
      </c>
      <c r="C22" s="83" t="str">
        <f>IF('Allgemeine Angaben'!C19="","",'Allgemeine Angaben'!C19)</f>
        <v/>
      </c>
      <c r="D22" s="79" t="str">
        <f>IF(Personal!V197="", "", Personal!V197)</f>
        <v/>
      </c>
      <c r="E22" s="79" t="str">
        <f>IF(Personal!V198="", "", Personal!V198)</f>
        <v/>
      </c>
      <c r="F22" s="79" t="str">
        <f>IF(Personal!V199="", "", Personal!V199)</f>
        <v/>
      </c>
      <c r="G22" s="79" t="str">
        <f>IF(Personal!V201="", "", Personal!V201)</f>
        <v/>
      </c>
      <c r="H22" s="79" t="str">
        <f>IF(Personal!V202="", "", Personal!V202)</f>
        <v/>
      </c>
      <c r="I22" s="186" t="str">
        <f>IF(Personal!V211="", "", Personal!V211)</f>
        <v/>
      </c>
      <c r="J22" s="79" t="str">
        <f>IF(Personal!V212="", "", Personal!V212)</f>
        <v/>
      </c>
    </row>
    <row r="23" spans="1:10" x14ac:dyDescent="0.2">
      <c r="A23" s="83">
        <v>22</v>
      </c>
      <c r="B23" s="83" t="str">
        <f>IF('Allgemeine Angaben'!D17="","",'Allgemeine Angaben'!D17)</f>
        <v/>
      </c>
      <c r="C23" s="83" t="str">
        <f>IF('Allgemeine Angaben'!C19="","",'Allgemeine Angaben'!C19)</f>
        <v/>
      </c>
      <c r="D23" s="79" t="str">
        <f>IF(Personal!W197="", "", Personal!W197)</f>
        <v/>
      </c>
      <c r="E23" s="79" t="str">
        <f>IF(Personal!W198="", "", Personal!W198)</f>
        <v/>
      </c>
      <c r="F23" s="79" t="str">
        <f>IF(Personal!W199="", "", Personal!W199)</f>
        <v/>
      </c>
      <c r="G23" s="79" t="str">
        <f>IF(Personal!W201="", "", Personal!W201)</f>
        <v/>
      </c>
      <c r="H23" s="79" t="str">
        <f>IF(Personal!W202="", "", Personal!W202)</f>
        <v/>
      </c>
      <c r="I23" s="186" t="str">
        <f>IF(Personal!W211="", "", Personal!W211)</f>
        <v/>
      </c>
      <c r="J23" s="79" t="str">
        <f>IF(Personal!W212="", "", Personal!W212)</f>
        <v/>
      </c>
    </row>
    <row r="24" spans="1:10" x14ac:dyDescent="0.2">
      <c r="A24" s="83">
        <v>23</v>
      </c>
      <c r="B24" s="83" t="str">
        <f>IF('Allgemeine Angaben'!D17="","",'Allgemeine Angaben'!D17)</f>
        <v/>
      </c>
      <c r="C24" s="83" t="str">
        <f>IF('Allgemeine Angaben'!C19="","",'Allgemeine Angaben'!C19)</f>
        <v/>
      </c>
      <c r="D24" s="79" t="str">
        <f>IF(Personal!X197="", "", Personal!X197)</f>
        <v/>
      </c>
      <c r="E24" s="79" t="str">
        <f>IF(Personal!X198="", "", Personal!X198)</f>
        <v/>
      </c>
      <c r="F24" s="79" t="str">
        <f>IF(Personal!X199="", "", Personal!X199)</f>
        <v/>
      </c>
      <c r="G24" s="79" t="str">
        <f>IF(Personal!X201="", "", Personal!X201)</f>
        <v/>
      </c>
      <c r="H24" s="79" t="str">
        <f>IF(Personal!X202="", "", Personal!X202)</f>
        <v/>
      </c>
      <c r="I24" s="186" t="str">
        <f>IF(Personal!X211="", "", Personal!X211)</f>
        <v/>
      </c>
      <c r="J24" s="79" t="str">
        <f>IF(Personal!X212="", "", Personal!X212)</f>
        <v/>
      </c>
    </row>
    <row r="25" spans="1:10" x14ac:dyDescent="0.2">
      <c r="A25" s="83">
        <v>24</v>
      </c>
      <c r="B25" s="83" t="str">
        <f>IF('Allgemeine Angaben'!D17="","",'Allgemeine Angaben'!D17)</f>
        <v/>
      </c>
      <c r="C25" s="83" t="str">
        <f>IF('Allgemeine Angaben'!C19="","",'Allgemeine Angaben'!C19)</f>
        <v/>
      </c>
      <c r="D25" s="79" t="str">
        <f>IF(Personal!Y197="", "", Personal!Y197)</f>
        <v/>
      </c>
      <c r="E25" s="79" t="str">
        <f>IF(Personal!Y198="", "", Personal!Y198)</f>
        <v/>
      </c>
      <c r="F25" s="79" t="str">
        <f>IF(Personal!Y199="", "", Personal!Y199)</f>
        <v/>
      </c>
      <c r="G25" s="79" t="str">
        <f>IF(Personal!Y201="", "", Personal!Y201)</f>
        <v/>
      </c>
      <c r="H25" s="79" t="str">
        <f>IF(Personal!Y202="", "", Personal!Y202)</f>
        <v/>
      </c>
      <c r="I25" s="186" t="str">
        <f>IF(Personal!Y211="", "", Personal!Y211)</f>
        <v/>
      </c>
      <c r="J25" s="79" t="str">
        <f>IF(Personal!Y212="", "", Personal!Y212)</f>
        <v/>
      </c>
    </row>
    <row r="26" spans="1:10" x14ac:dyDescent="0.2">
      <c r="A26" s="83">
        <v>25</v>
      </c>
      <c r="B26" s="83" t="str">
        <f>IF('Allgemeine Angaben'!D17="","",'Allgemeine Angaben'!D17)</f>
        <v/>
      </c>
      <c r="C26" s="83" t="str">
        <f>IF('Allgemeine Angaben'!C19="","",'Allgemeine Angaben'!C19)</f>
        <v/>
      </c>
      <c r="D26" s="79" t="str">
        <f>IF(Personal!Z197="", "", Personal!Z197)</f>
        <v/>
      </c>
      <c r="E26" s="79" t="str">
        <f>IF(Personal!Z198="", "", Personal!Z198)</f>
        <v/>
      </c>
      <c r="F26" s="79" t="str">
        <f>IF(Personal!Z199="", "", Personal!Z199)</f>
        <v/>
      </c>
      <c r="G26" s="79" t="str">
        <f>IF(Personal!Z201="", "", Personal!Z201)</f>
        <v/>
      </c>
      <c r="H26" s="79" t="str">
        <f>IF(Personal!Z202="", "", Personal!Z202)</f>
        <v/>
      </c>
      <c r="I26" s="186" t="str">
        <f>IF(Personal!Z211="", "", Personal!Z211)</f>
        <v/>
      </c>
      <c r="J26" s="79" t="str">
        <f>IF(Personal!Z212="", "", Personal!Z212)</f>
        <v/>
      </c>
    </row>
    <row r="27" spans="1:10" x14ac:dyDescent="0.2">
      <c r="A27" s="83">
        <v>26</v>
      </c>
      <c r="B27" s="83" t="str">
        <f>IF('Allgemeine Angaben'!D17="","",'Allgemeine Angaben'!D17)</f>
        <v/>
      </c>
      <c r="C27" s="83" t="str">
        <f>IF('Allgemeine Angaben'!C19="","",'Allgemeine Angaben'!C19)</f>
        <v/>
      </c>
      <c r="D27" s="79" t="str">
        <f>IF(Personal!AA197="", "", Personal!AA197)</f>
        <v/>
      </c>
      <c r="E27" s="79" t="str">
        <f>IF(Personal!AA198="", "", Personal!AA198)</f>
        <v/>
      </c>
      <c r="F27" s="79" t="str">
        <f>IF(Personal!AA199="", "", Personal!AA199)</f>
        <v/>
      </c>
      <c r="G27" s="79" t="str">
        <f>IF(Personal!AA201="", "", Personal!AA201)</f>
        <v/>
      </c>
      <c r="H27" s="79" t="str">
        <f>IF(Personal!AA202="", "", Personal!AA202)</f>
        <v/>
      </c>
      <c r="I27" s="186" t="str">
        <f>IF(Personal!AA211="", "", Personal!AA211)</f>
        <v/>
      </c>
      <c r="J27" s="79" t="str">
        <f>IF(Personal!AA212="", "", Personal!AA212)</f>
        <v/>
      </c>
    </row>
    <row r="28" spans="1:10" x14ac:dyDescent="0.2">
      <c r="A28" s="83">
        <v>27</v>
      </c>
      <c r="B28" s="83" t="str">
        <f>IF('Allgemeine Angaben'!D17="","",'Allgemeine Angaben'!D17)</f>
        <v/>
      </c>
      <c r="C28" s="83" t="str">
        <f>IF('Allgemeine Angaben'!C19="","",'Allgemeine Angaben'!C19)</f>
        <v/>
      </c>
      <c r="D28" s="79" t="str">
        <f>IF(Personal!AB197="", "", Personal!AB197)</f>
        <v/>
      </c>
      <c r="E28" s="79" t="str">
        <f>IF(Personal!AB198="", "", Personal!AB198)</f>
        <v/>
      </c>
      <c r="F28" s="79" t="str">
        <f>IF(Personal!AB199="", "", Personal!AB199)</f>
        <v/>
      </c>
      <c r="G28" s="79" t="str">
        <f>IF(Personal!AB201="", "", Personal!AB201)</f>
        <v/>
      </c>
      <c r="H28" s="79" t="str">
        <f>IF(Personal!AB202="", "", Personal!AB202)</f>
        <v/>
      </c>
      <c r="I28" s="186" t="str">
        <f>IF(Personal!AB211="", "", Personal!AB211)</f>
        <v/>
      </c>
      <c r="J28" s="79" t="str">
        <f>IF(Personal!AB212="", "", Personal!AB212)</f>
        <v/>
      </c>
    </row>
    <row r="29" spans="1:10" x14ac:dyDescent="0.2">
      <c r="A29" s="83">
        <v>28</v>
      </c>
      <c r="B29" s="83" t="str">
        <f>IF('Allgemeine Angaben'!D17="","",'Allgemeine Angaben'!D17)</f>
        <v/>
      </c>
      <c r="C29" s="83" t="str">
        <f>IF('Allgemeine Angaben'!C19="","",'Allgemeine Angaben'!C19)</f>
        <v/>
      </c>
      <c r="D29" s="79" t="str">
        <f>IF(Personal!AC197="", "", Personal!AC197)</f>
        <v/>
      </c>
      <c r="E29" s="79" t="str">
        <f>IF(Personal!AC198="", "", Personal!AC198)</f>
        <v/>
      </c>
      <c r="F29" s="79" t="str">
        <f>IF(Personal!AC199="", "", Personal!AC199)</f>
        <v/>
      </c>
      <c r="G29" s="79" t="str">
        <f>IF(Personal!AC201="", "", Personal!AC201)</f>
        <v/>
      </c>
      <c r="H29" s="79" t="str">
        <f>IF(Personal!AC202="", "", Personal!AC202)</f>
        <v/>
      </c>
      <c r="I29" s="186" t="str">
        <f>IF(Personal!AC211="", "", Personal!AC211)</f>
        <v/>
      </c>
      <c r="J29" s="79" t="str">
        <f>IF(Personal!AC212="", "", Personal!AC212)</f>
        <v/>
      </c>
    </row>
    <row r="30" spans="1:10" x14ac:dyDescent="0.2">
      <c r="A30" s="83">
        <v>29</v>
      </c>
      <c r="B30" s="83" t="str">
        <f>IF('Allgemeine Angaben'!D17="","",'Allgemeine Angaben'!D17)</f>
        <v/>
      </c>
      <c r="C30" s="83" t="str">
        <f>IF('Allgemeine Angaben'!C19="","",'Allgemeine Angaben'!C19)</f>
        <v/>
      </c>
      <c r="D30" s="79" t="str">
        <f>IF(Personal!AD197="", "", Personal!AD197)</f>
        <v/>
      </c>
      <c r="E30" s="79" t="str">
        <f>IF(Personal!AD198="", "", Personal!AD198)</f>
        <v/>
      </c>
      <c r="F30" s="79" t="str">
        <f>IF(Personal!AD199="", "", Personal!AD199)</f>
        <v/>
      </c>
      <c r="G30" s="79" t="str">
        <f>IF(Personal!AD201="", "", Personal!AD201)</f>
        <v/>
      </c>
      <c r="H30" s="79" t="str">
        <f>IF(Personal!AD202="", "", Personal!AD202)</f>
        <v/>
      </c>
      <c r="I30" s="186" t="str">
        <f>IF(Personal!AD211="", "", Personal!AD211)</f>
        <v/>
      </c>
      <c r="J30" s="79" t="str">
        <f>IF(Personal!AD212="", "", Personal!AD212)</f>
        <v/>
      </c>
    </row>
    <row r="31" spans="1:10" x14ac:dyDescent="0.2">
      <c r="A31" s="83">
        <v>30</v>
      </c>
      <c r="B31" s="83" t="str">
        <f>IF('Allgemeine Angaben'!D17="","",'Allgemeine Angaben'!D17)</f>
        <v/>
      </c>
      <c r="C31" s="83" t="str">
        <f>IF('Allgemeine Angaben'!C19="","",'Allgemeine Angaben'!C19)</f>
        <v/>
      </c>
      <c r="D31" s="79" t="str">
        <f>IF(Personal!AE197="", "", Personal!AE197)</f>
        <v/>
      </c>
      <c r="E31" s="79" t="str">
        <f>IF(Personal!AE198="", "", Personal!AE198)</f>
        <v/>
      </c>
      <c r="F31" s="79" t="str">
        <f>IF(Personal!AE199="", "", Personal!AE199)</f>
        <v/>
      </c>
      <c r="G31" s="79" t="str">
        <f>IF(Personal!AE201="", "", Personal!AE201)</f>
        <v/>
      </c>
      <c r="H31" s="79" t="str">
        <f>IF(Personal!AE202="", "", Personal!AE202)</f>
        <v/>
      </c>
      <c r="I31" s="186" t="str">
        <f>IF(Personal!AE211="", "", Personal!AE211)</f>
        <v/>
      </c>
      <c r="J31" s="79" t="str">
        <f>IF(Personal!AE212="", "", Personal!AE212)</f>
        <v/>
      </c>
    </row>
    <row r="33" spans="30:32" x14ac:dyDescent="0.2">
      <c r="AD33" s="78"/>
      <c r="AE33" s="78"/>
      <c r="AF33" s="78"/>
    </row>
    <row r="34" spans="30:32" x14ac:dyDescent="0.2">
      <c r="AD34" s="7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Deckblatt</vt:lpstr>
      <vt:lpstr>Inhalt</vt:lpstr>
      <vt:lpstr>Ausfüllhinweise </vt:lpstr>
      <vt:lpstr>Übersicht Bearbeitungsstand</vt:lpstr>
      <vt:lpstr>Allgemeine Angaben</vt:lpstr>
      <vt:lpstr>Personal</vt:lpstr>
      <vt:lpstr>Zusammenfassung</vt:lpstr>
      <vt:lpstr>versteckt</vt:lpstr>
      <vt:lpstr>Daten Einrichtung</vt:lpstr>
      <vt:lpstr>Daten Personal Ärzte</vt:lpstr>
      <vt:lpstr>Daten Personal Psychother.</vt:lpstr>
      <vt:lpstr>Daten Personal Pflege</vt:lpstr>
      <vt:lpstr>Daten Personal Physioth.</vt:lpstr>
      <vt:lpstr>Daten Personal sonstige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Markus Bartl</dc:creator>
  <cp:lastModifiedBy>ClarCert - Stefanie Fink</cp:lastModifiedBy>
  <dcterms:created xsi:type="dcterms:W3CDTF">2019-06-17T14:10:50Z</dcterms:created>
  <dcterms:modified xsi:type="dcterms:W3CDTF">2024-08-30T11:26:08Z</dcterms:modified>
</cp:coreProperties>
</file>